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F:\Plani i veprimit paketa finale 11.11.2021\Për sistem\"/>
    </mc:Choice>
  </mc:AlternateContent>
  <bookViews>
    <workbookView xWindow="0" yWindow="0" windowWidth="20730" windowHeight="11760" tabRatio="606"/>
  </bookViews>
  <sheets>
    <sheet name="Kosto e Planit të Veprimit" sheetId="2" r:id="rId1"/>
    <sheet name="Qëllimi i Politikave" sheetId="4" r:id="rId2"/>
    <sheet name="Nevojat Kapitale" sheetId="5" r:id="rId3"/>
    <sheet name="Grafiku-Kostot" sheetId="6" r:id="rId4"/>
    <sheet name="Grafiku-Ndarja e Kostove" sheetId="7" r:id="rId5"/>
    <sheet name="Grafiku-Qellimi i Politikave" sheetId="8" r:id="rId6"/>
  </sheets>
  <externalReferences>
    <externalReference r:id="rId7"/>
  </externalReferences>
  <definedNames>
    <definedName name="_xlnm._FilterDatabase" localSheetId="0" hidden="1">'Kosto e Planit të Veprimit'!$E$6:$H$246</definedName>
    <definedName name="_Hlk14952534" localSheetId="2">'Nevojat Kapitale'!$C$20</definedName>
  </definedNames>
  <calcPr calcId="162913"/>
</workbook>
</file>

<file path=xl/calcChain.xml><?xml version="1.0" encoding="utf-8"?>
<calcChain xmlns="http://schemas.openxmlformats.org/spreadsheetml/2006/main">
  <c r="X203" i="2" l="1"/>
  <c r="X204" i="2"/>
  <c r="X205" i="2"/>
  <c r="X202" i="2"/>
  <c r="J104" i="2"/>
  <c r="M104" i="2"/>
  <c r="P104" i="2"/>
  <c r="S104" i="2"/>
  <c r="J17" i="4" s="1"/>
  <c r="V104" i="2"/>
  <c r="M17" i="4" s="1"/>
  <c r="I104" i="2"/>
  <c r="R80" i="2"/>
  <c r="R81" i="2"/>
  <c r="R70" i="2"/>
  <c r="R71" i="2"/>
  <c r="R72" i="2"/>
  <c r="AC44" i="2"/>
  <c r="AA60" i="2"/>
  <c r="AC55" i="2"/>
  <c r="AC54" i="2"/>
  <c r="AC42" i="2"/>
  <c r="AC41" i="2"/>
  <c r="J45" i="2"/>
  <c r="M45" i="2"/>
  <c r="P45" i="2"/>
  <c r="I51" i="2"/>
  <c r="J51" i="2"/>
  <c r="M51" i="2"/>
  <c r="P51" i="2"/>
  <c r="S51" i="2"/>
  <c r="V51" i="2"/>
  <c r="L40" i="2"/>
  <c r="I40" i="2"/>
  <c r="X201" i="2" l="1"/>
  <c r="V195" i="2"/>
  <c r="U195" i="2"/>
  <c r="T203" i="2" l="1"/>
  <c r="V206" i="2"/>
  <c r="I193" i="2"/>
  <c r="J193" i="2"/>
  <c r="P193" i="2"/>
  <c r="M193" i="2"/>
  <c r="L193" i="2"/>
  <c r="S50" i="2"/>
  <c r="S45" i="2" s="1"/>
  <c r="R50" i="2"/>
  <c r="U49" i="2"/>
  <c r="V49" i="2"/>
  <c r="V45" i="2" s="1"/>
  <c r="AA18" i="2"/>
  <c r="AC243" i="2"/>
  <c r="AC242" i="2" s="1"/>
  <c r="AB242" i="2"/>
  <c r="AA242" i="2"/>
  <c r="AC241" i="2"/>
  <c r="AC240" i="2" s="1"/>
  <c r="AB240" i="2"/>
  <c r="AA240" i="2"/>
  <c r="AC236" i="2"/>
  <c r="AC235" i="2"/>
  <c r="AC234" i="2" s="1"/>
  <c r="AB234" i="2"/>
  <c r="AA234" i="2"/>
  <c r="AC224" i="2"/>
  <c r="AC223" i="2"/>
  <c r="AC219" i="2"/>
  <c r="AC218" i="2"/>
  <c r="AB217" i="2"/>
  <c r="AA217" i="2"/>
  <c r="AB206" i="2"/>
  <c r="AA205" i="2"/>
  <c r="AC205" i="2" s="1"/>
  <c r="AA204" i="2"/>
  <c r="AC204" i="2" s="1"/>
  <c r="AA203" i="2"/>
  <c r="AC203" i="2" s="1"/>
  <c r="AA202" i="2"/>
  <c r="AC202" i="2" s="1"/>
  <c r="AB201" i="2"/>
  <c r="AC196" i="2"/>
  <c r="AC195" i="2"/>
  <c r="AC194" i="2"/>
  <c r="AB193" i="2"/>
  <c r="AA192" i="2"/>
  <c r="AC192" i="2" s="1"/>
  <c r="AC191" i="2" s="1"/>
  <c r="AB191" i="2"/>
  <c r="AC189" i="2"/>
  <c r="AB189" i="2"/>
  <c r="AA189" i="2"/>
  <c r="AB178" i="2"/>
  <c r="AC177" i="2"/>
  <c r="AC176" i="2"/>
  <c r="AC175" i="2"/>
  <c r="AC174" i="2"/>
  <c r="AB173" i="2"/>
  <c r="AA173" i="2"/>
  <c r="AB171" i="2"/>
  <c r="AC170" i="2"/>
  <c r="AB167" i="2"/>
  <c r="AC163" i="2"/>
  <c r="AC162" i="2"/>
  <c r="AB162" i="2"/>
  <c r="AA162" i="2"/>
  <c r="AC160" i="2"/>
  <c r="AB159" i="2"/>
  <c r="AB147" i="2"/>
  <c r="AC146" i="2"/>
  <c r="AC145" i="2" s="1"/>
  <c r="AB145" i="2"/>
  <c r="AA145" i="2"/>
  <c r="AC144" i="2"/>
  <c r="AC143" i="2" s="1"/>
  <c r="AB143" i="2"/>
  <c r="AA143" i="2"/>
  <c r="AC142" i="2"/>
  <c r="AC141" i="2"/>
  <c r="AB140" i="2"/>
  <c r="AA140" i="2"/>
  <c r="AC136" i="2"/>
  <c r="AC135" i="2"/>
  <c r="AC134" i="2"/>
  <c r="AC133" i="2"/>
  <c r="AB132" i="2"/>
  <c r="AA132" i="2"/>
  <c r="AC131" i="2"/>
  <c r="AC130" i="2"/>
  <c r="AC129" i="2"/>
  <c r="AB123" i="2"/>
  <c r="AC119" i="2"/>
  <c r="AC118" i="2" s="1"/>
  <c r="AB118" i="2"/>
  <c r="AA118" i="2"/>
  <c r="AC117" i="2"/>
  <c r="AC116" i="2"/>
  <c r="AC114" i="2"/>
  <c r="AB113" i="2"/>
  <c r="AC103" i="2"/>
  <c r="AA102" i="2"/>
  <c r="AC102" i="2" s="1"/>
  <c r="AA101" i="2"/>
  <c r="AC97" i="2"/>
  <c r="AC96" i="2"/>
  <c r="AC95" i="2"/>
  <c r="AC94" i="2" s="1"/>
  <c r="AB94" i="2"/>
  <c r="AA94" i="2"/>
  <c r="AC93" i="2"/>
  <c r="AC92" i="2" s="1"/>
  <c r="AB92" i="2"/>
  <c r="AA92" i="2"/>
  <c r="AC91" i="2"/>
  <c r="AC90" i="2"/>
  <c r="AC89" i="2"/>
  <c r="AB89" i="2"/>
  <c r="AA89" i="2"/>
  <c r="AC85" i="2"/>
  <c r="AC84" i="2"/>
  <c r="AC83" i="2"/>
  <c r="AC82" i="2" s="1"/>
  <c r="AB82" i="2"/>
  <c r="AA82" i="2"/>
  <c r="AC81" i="2"/>
  <c r="AC80" i="2"/>
  <c r="AA79" i="2"/>
  <c r="AC79" i="2" s="1"/>
  <c r="AC78" i="2"/>
  <c r="AC77" i="2"/>
  <c r="AB76" i="2"/>
  <c r="AA76" i="2"/>
  <c r="AC72" i="2"/>
  <c r="AC71" i="2"/>
  <c r="AC70" i="2"/>
  <c r="AB69" i="2"/>
  <c r="AA69" i="2"/>
  <c r="AC68" i="2"/>
  <c r="AC67" i="2"/>
  <c r="AC66" i="2"/>
  <c r="AC65" i="2"/>
  <c r="AC64" i="2"/>
  <c r="AC63" i="2"/>
  <c r="AC62" i="2"/>
  <c r="AC61" i="2"/>
  <c r="AB60" i="2"/>
  <c r="AB51" i="2"/>
  <c r="AC50" i="2"/>
  <c r="AC48" i="2"/>
  <c r="AC47" i="2"/>
  <c r="AA46" i="2"/>
  <c r="AC46" i="2" s="1"/>
  <c r="AB45" i="2"/>
  <c r="AB40" i="2"/>
  <c r="AC25" i="2"/>
  <c r="AC21" i="2"/>
  <c r="AC20" i="2"/>
  <c r="AC19" i="2"/>
  <c r="AB18" i="2"/>
  <c r="AC17" i="2"/>
  <c r="AC16" i="2" s="1"/>
  <c r="AB16" i="2"/>
  <c r="AA16" i="2"/>
  <c r="AC15" i="2"/>
  <c r="AC14" i="2" s="1"/>
  <c r="AB14" i="2"/>
  <c r="AC13" i="2"/>
  <c r="AC12" i="2"/>
  <c r="AC11" i="2"/>
  <c r="AB10" i="2"/>
  <c r="AA10" i="2"/>
  <c r="AC18" i="2" l="1"/>
  <c r="AC217" i="2"/>
  <c r="AC45" i="2"/>
  <c r="AC60" i="2"/>
  <c r="AC76" i="2"/>
  <c r="AC10" i="2"/>
  <c r="AC173" i="2"/>
  <c r="AC193" i="2"/>
  <c r="AC140" i="2"/>
  <c r="AC132" i="2"/>
  <c r="AC201" i="2"/>
  <c r="T50" i="2"/>
  <c r="AC69" i="2"/>
  <c r="AA201" i="2"/>
  <c r="AA45" i="2"/>
  <c r="AC101" i="2"/>
  <c r="AA191" i="2"/>
  <c r="O53" i="4" l="1"/>
  <c r="O52" i="4"/>
  <c r="O54" i="4" s="1"/>
  <c r="O46" i="4"/>
  <c r="O45" i="4"/>
  <c r="O39" i="4"/>
  <c r="O38" i="4"/>
  <c r="O32" i="4"/>
  <c r="O31" i="4"/>
  <c r="O25" i="4"/>
  <c r="O24" i="4"/>
  <c r="O23" i="4"/>
  <c r="O17" i="4"/>
  <c r="O16" i="4"/>
  <c r="O15" i="4"/>
  <c r="O14" i="4"/>
  <c r="O13" i="4"/>
  <c r="O7" i="4"/>
  <c r="O6" i="4"/>
  <c r="O47" i="4" l="1"/>
  <c r="O26" i="4"/>
  <c r="O8" i="4"/>
  <c r="O18" i="4"/>
  <c r="O33" i="4"/>
  <c r="O40" i="4"/>
  <c r="O55" i="4" l="1"/>
  <c r="X28" i="2" l="1"/>
  <c r="AA28" i="2" s="1"/>
  <c r="AC28" i="2" s="1"/>
  <c r="Q243" i="2"/>
  <c r="V94" i="2"/>
  <c r="V92" i="2"/>
  <c r="R92" i="2"/>
  <c r="S92" i="2"/>
  <c r="L94" i="2"/>
  <c r="L92" i="2"/>
  <c r="L89" i="2"/>
  <c r="I89" i="2"/>
  <c r="I92" i="2"/>
  <c r="I94" i="2"/>
  <c r="J40" i="2"/>
  <c r="M40" i="2"/>
  <c r="P40" i="2"/>
  <c r="S40" i="2"/>
  <c r="S57" i="2" s="1"/>
  <c r="J13" i="4" s="1"/>
  <c r="V40" i="2"/>
  <c r="J31" i="2"/>
  <c r="M31" i="2"/>
  <c r="P31" i="2"/>
  <c r="U31" i="2"/>
  <c r="L7" i="4" s="1"/>
  <c r="V31" i="2"/>
  <c r="M7" i="4" s="1"/>
  <c r="I31" i="2"/>
  <c r="W22" i="2"/>
  <c r="I18" i="2"/>
  <c r="I16" i="2"/>
  <c r="I14" i="2"/>
  <c r="I10" i="2"/>
  <c r="I98" i="2" l="1"/>
  <c r="I22" i="2"/>
  <c r="AB31" i="2"/>
  <c r="G7" i="4" s="1"/>
  <c r="L143" i="2"/>
  <c r="M143" i="2"/>
  <c r="O143" i="2"/>
  <c r="P143" i="2"/>
  <c r="R143" i="2"/>
  <c r="S143" i="2"/>
  <c r="U143" i="2"/>
  <c r="V143" i="2"/>
  <c r="X143" i="2"/>
  <c r="Y143" i="2"/>
  <c r="I143" i="2"/>
  <c r="K196" i="2"/>
  <c r="N196" i="2"/>
  <c r="Q196" i="2"/>
  <c r="T196" i="2"/>
  <c r="K197" i="2"/>
  <c r="N197" i="2"/>
  <c r="O197" i="2"/>
  <c r="O193" i="2" s="1"/>
  <c r="T197" i="2"/>
  <c r="X197" i="2"/>
  <c r="I201" i="2"/>
  <c r="J201" i="2"/>
  <c r="M201" i="2"/>
  <c r="P201" i="2"/>
  <c r="S201" i="2"/>
  <c r="U201" i="2"/>
  <c r="V201" i="2"/>
  <c r="Y201" i="2"/>
  <c r="K202" i="2"/>
  <c r="L202" i="2"/>
  <c r="N202" i="2" s="1"/>
  <c r="K203" i="2"/>
  <c r="L203" i="2"/>
  <c r="O203" i="2" s="1"/>
  <c r="Q203" i="2" s="1"/>
  <c r="K204" i="2"/>
  <c r="L204" i="2"/>
  <c r="N204" i="2" s="1"/>
  <c r="K205" i="2"/>
  <c r="L205" i="2"/>
  <c r="N205" i="2" s="1"/>
  <c r="I206" i="2"/>
  <c r="M206" i="2"/>
  <c r="P206" i="2"/>
  <c r="S206" i="2"/>
  <c r="U206" i="2"/>
  <c r="J207" i="2"/>
  <c r="K207" i="2" s="1"/>
  <c r="K206" i="2" s="1"/>
  <c r="L207" i="2"/>
  <c r="L206" i="2" s="1"/>
  <c r="X207" i="2"/>
  <c r="Y225" i="2"/>
  <c r="V225" i="2"/>
  <c r="M46" i="4" s="1"/>
  <c r="U225" i="2"/>
  <c r="L46" i="4" s="1"/>
  <c r="S225" i="2"/>
  <c r="J46" i="4" s="1"/>
  <c r="P225" i="2"/>
  <c r="O225" i="2"/>
  <c r="M225" i="2"/>
  <c r="L225" i="2"/>
  <c r="J225" i="2"/>
  <c r="I225" i="2"/>
  <c r="AA225" i="2" s="1"/>
  <c r="F46" i="4" s="1"/>
  <c r="X97" i="2"/>
  <c r="R97" i="2"/>
  <c r="T97" i="2" s="1"/>
  <c r="Q97" i="2"/>
  <c r="N97" i="2"/>
  <c r="K97" i="2"/>
  <c r="S123" i="2"/>
  <c r="P123" i="2"/>
  <c r="M123" i="2"/>
  <c r="I123" i="2"/>
  <c r="Y242" i="2"/>
  <c r="V242" i="2"/>
  <c r="U242" i="2"/>
  <c r="S242" i="2"/>
  <c r="P242" i="2"/>
  <c r="O242" i="2"/>
  <c r="M242" i="2"/>
  <c r="L242" i="2"/>
  <c r="J242" i="2"/>
  <c r="I242" i="2"/>
  <c r="V217" i="2"/>
  <c r="U217" i="2"/>
  <c r="S217" i="2"/>
  <c r="R217" i="2"/>
  <c r="P217" i="2"/>
  <c r="O217" i="2"/>
  <c r="M217" i="2"/>
  <c r="L217" i="2"/>
  <c r="J217" i="2"/>
  <c r="U147" i="2"/>
  <c r="S147" i="2"/>
  <c r="P147" i="2"/>
  <c r="M147" i="2"/>
  <c r="J147" i="2"/>
  <c r="I147" i="2"/>
  <c r="V159" i="2"/>
  <c r="U159" i="2"/>
  <c r="S159" i="2"/>
  <c r="P159" i="2"/>
  <c r="I159" i="2"/>
  <c r="X83" i="2"/>
  <c r="R83" i="2"/>
  <c r="Q83" i="2"/>
  <c r="N83" i="2"/>
  <c r="K83" i="2"/>
  <c r="X81" i="2"/>
  <c r="T81" i="2"/>
  <c r="Q81" i="2"/>
  <c r="N81" i="2"/>
  <c r="K81" i="2"/>
  <c r="X80" i="2"/>
  <c r="T80" i="2"/>
  <c r="Q80" i="2"/>
  <c r="N80" i="2"/>
  <c r="K80" i="2"/>
  <c r="K20" i="2"/>
  <c r="N20" i="2"/>
  <c r="Q20" i="2"/>
  <c r="R20" i="2"/>
  <c r="S20" i="2"/>
  <c r="X20" i="2"/>
  <c r="K21" i="2"/>
  <c r="N21" i="2"/>
  <c r="Q21" i="2"/>
  <c r="R21" i="2"/>
  <c r="S21" i="2"/>
  <c r="X21" i="2"/>
  <c r="X19" i="2"/>
  <c r="S19" i="2"/>
  <c r="R19" i="2"/>
  <c r="Q19" i="2"/>
  <c r="N19" i="2"/>
  <c r="K19" i="2"/>
  <c r="Q13" i="2"/>
  <c r="R18" i="2" l="1"/>
  <c r="P208" i="2"/>
  <c r="T83" i="2"/>
  <c r="R82" i="2"/>
  <c r="S208" i="2"/>
  <c r="J39" i="4" s="1"/>
  <c r="I208" i="2"/>
  <c r="AB225" i="2"/>
  <c r="G46" i="4" s="1"/>
  <c r="N203" i="2"/>
  <c r="K201" i="2"/>
  <c r="K208" i="2" s="1"/>
  <c r="U208" i="2"/>
  <c r="L39" i="4" s="1"/>
  <c r="V196" i="2"/>
  <c r="V193" i="2" s="1"/>
  <c r="J206" i="2"/>
  <c r="J208" i="2" s="1"/>
  <c r="Y197" i="2"/>
  <c r="AA197" i="2"/>
  <c r="AA193" i="2" s="1"/>
  <c r="X206" i="2"/>
  <c r="X208" i="2" s="1"/>
  <c r="N39" i="4" s="1"/>
  <c r="AA207" i="2"/>
  <c r="O205" i="2"/>
  <c r="Q205" i="2" s="1"/>
  <c r="N207" i="2"/>
  <c r="N206" i="2" s="1"/>
  <c r="V208" i="2"/>
  <c r="M39" i="4" s="1"/>
  <c r="M208" i="2"/>
  <c r="R205" i="2"/>
  <c r="T205" i="2" s="1"/>
  <c r="N201" i="2"/>
  <c r="N208" i="2" s="1"/>
  <c r="O204" i="2"/>
  <c r="Q204" i="2" s="1"/>
  <c r="R204" i="2" s="1"/>
  <c r="T204" i="2" s="1"/>
  <c r="O202" i="2"/>
  <c r="L201" i="2"/>
  <c r="L208" i="2" s="1"/>
  <c r="O207" i="2"/>
  <c r="X196" i="2"/>
  <c r="T19" i="2"/>
  <c r="T20" i="2"/>
  <c r="T21" i="2"/>
  <c r="T48" i="2"/>
  <c r="T49" i="2"/>
  <c r="T47" i="2"/>
  <c r="O46" i="2"/>
  <c r="O45" i="2" s="1"/>
  <c r="L46" i="2"/>
  <c r="L45" i="2" s="1"/>
  <c r="L26" i="2"/>
  <c r="L124" i="2"/>
  <c r="I46" i="2"/>
  <c r="AB208" i="2" l="1"/>
  <c r="G39" i="4" s="1"/>
  <c r="I45" i="2"/>
  <c r="I57" i="2" s="1"/>
  <c r="R46" i="2"/>
  <c r="AC207" i="2"/>
  <c r="AC206" i="2" s="1"/>
  <c r="AA206" i="2"/>
  <c r="O201" i="2"/>
  <c r="Q207" i="2"/>
  <c r="R207" i="2" s="1"/>
  <c r="T207" i="2" s="1"/>
  <c r="O206" i="2"/>
  <c r="Q202" i="2"/>
  <c r="R202" i="2" s="1"/>
  <c r="R201" i="2" s="1"/>
  <c r="R69" i="2"/>
  <c r="N49" i="2"/>
  <c r="K25" i="2"/>
  <c r="R45" i="2" l="1"/>
  <c r="T46" i="2"/>
  <c r="T45" i="2" s="1"/>
  <c r="O208" i="2"/>
  <c r="AA208" i="2" s="1"/>
  <c r="F39" i="4" s="1"/>
  <c r="Q201" i="2"/>
  <c r="Q206" i="2"/>
  <c r="X43" i="2"/>
  <c r="AA43" i="2" s="1"/>
  <c r="X42" i="2"/>
  <c r="T95" i="2"/>
  <c r="Q77" i="2"/>
  <c r="I76" i="2"/>
  <c r="J18" i="2"/>
  <c r="L18" i="2"/>
  <c r="M18" i="2"/>
  <c r="O18" i="2"/>
  <c r="P18" i="2"/>
  <c r="U18" i="2"/>
  <c r="V18" i="2"/>
  <c r="J16" i="2"/>
  <c r="L16" i="2"/>
  <c r="M16" i="2"/>
  <c r="O16" i="2"/>
  <c r="P16" i="2"/>
  <c r="U16" i="2"/>
  <c r="V16" i="2"/>
  <c r="Y16" i="2"/>
  <c r="J14" i="2"/>
  <c r="L14" i="2"/>
  <c r="M14" i="2"/>
  <c r="O14" i="2"/>
  <c r="P14" i="2"/>
  <c r="U14" i="2"/>
  <c r="V14" i="2"/>
  <c r="Y14" i="2"/>
  <c r="L10" i="2"/>
  <c r="M10" i="2"/>
  <c r="O10" i="2"/>
  <c r="P10" i="2"/>
  <c r="U10" i="2"/>
  <c r="V10" i="2"/>
  <c r="Y10" i="2"/>
  <c r="J10" i="2"/>
  <c r="X243" i="2"/>
  <c r="X242" i="2" s="1"/>
  <c r="Q242" i="2"/>
  <c r="X241" i="2"/>
  <c r="X240" i="2" s="1"/>
  <c r="K243" i="2"/>
  <c r="J240" i="2"/>
  <c r="L240" i="2"/>
  <c r="L244" i="2" s="1"/>
  <c r="M240" i="2"/>
  <c r="O240" i="2"/>
  <c r="O244" i="2" s="1"/>
  <c r="P240" i="2"/>
  <c r="S240" i="2"/>
  <c r="U240" i="2"/>
  <c r="V240" i="2"/>
  <c r="Y240" i="2"/>
  <c r="I240" i="2"/>
  <c r="X235" i="2"/>
  <c r="V234" i="2"/>
  <c r="V237" i="2" s="1"/>
  <c r="M52" i="4" s="1"/>
  <c r="J234" i="2"/>
  <c r="J237" i="2" s="1"/>
  <c r="L234" i="2"/>
  <c r="L237" i="2" s="1"/>
  <c r="M234" i="2"/>
  <c r="M237" i="2" s="1"/>
  <c r="O234" i="2"/>
  <c r="O237" i="2" s="1"/>
  <c r="P234" i="2"/>
  <c r="P237" i="2" s="1"/>
  <c r="R234" i="2"/>
  <c r="R237" i="2" s="1"/>
  <c r="I52" i="4" s="1"/>
  <c r="S234" i="2"/>
  <c r="S237" i="2" s="1"/>
  <c r="J52" i="4" s="1"/>
  <c r="Y234" i="2"/>
  <c r="Y237" i="2" s="1"/>
  <c r="I234" i="2"/>
  <c r="I237" i="2" s="1"/>
  <c r="X223" i="2"/>
  <c r="X224" i="2"/>
  <c r="T223" i="2"/>
  <c r="Q223" i="2"/>
  <c r="Q224" i="2"/>
  <c r="N223" i="2"/>
  <c r="N224" i="2"/>
  <c r="J220" i="2"/>
  <c r="L220" i="2"/>
  <c r="M220" i="2"/>
  <c r="O220" i="2"/>
  <c r="P220" i="2"/>
  <c r="R220" i="2"/>
  <c r="I45" i="4" s="1"/>
  <c r="S220" i="2"/>
  <c r="J45" i="4" s="1"/>
  <c r="J47" i="4" s="1"/>
  <c r="D16" i="5" s="1"/>
  <c r="U220" i="2"/>
  <c r="L45" i="4" s="1"/>
  <c r="L47" i="4" s="1"/>
  <c r="E15" i="5" s="1"/>
  <c r="V220" i="2"/>
  <c r="M45" i="4" s="1"/>
  <c r="M47" i="4" s="1"/>
  <c r="E16" i="5" s="1"/>
  <c r="X219" i="2"/>
  <c r="X218" i="2"/>
  <c r="T219" i="2"/>
  <c r="T218" i="2"/>
  <c r="R193" i="2"/>
  <c r="S193" i="2"/>
  <c r="R192" i="2"/>
  <c r="O192" i="2" s="1"/>
  <c r="J191" i="2"/>
  <c r="M191" i="2"/>
  <c r="S191" i="2"/>
  <c r="U191" i="2"/>
  <c r="V191" i="2"/>
  <c r="X191" i="2"/>
  <c r="J189" i="2"/>
  <c r="L189" i="2"/>
  <c r="M189" i="2"/>
  <c r="N189" i="2"/>
  <c r="O189" i="2"/>
  <c r="P189" i="2"/>
  <c r="Q189" i="2"/>
  <c r="R189" i="2"/>
  <c r="S189" i="2"/>
  <c r="U189" i="2"/>
  <c r="V189" i="2"/>
  <c r="V198" i="2" s="1"/>
  <c r="Y189" i="2"/>
  <c r="I189" i="2"/>
  <c r="M178" i="2"/>
  <c r="P178" i="2"/>
  <c r="S178" i="2"/>
  <c r="V178" i="2"/>
  <c r="Y178" i="2"/>
  <c r="Y180" i="2" s="1"/>
  <c r="I178" i="2"/>
  <c r="M173" i="2"/>
  <c r="O173" i="2"/>
  <c r="P173" i="2"/>
  <c r="R173" i="2"/>
  <c r="S173" i="2"/>
  <c r="U173" i="2"/>
  <c r="V173" i="2"/>
  <c r="X173" i="2"/>
  <c r="V171" i="2"/>
  <c r="U171" i="2"/>
  <c r="S171" i="2"/>
  <c r="P171" i="2"/>
  <c r="M171" i="2"/>
  <c r="J171" i="2"/>
  <c r="I171" i="2"/>
  <c r="V167" i="2"/>
  <c r="S167" i="2"/>
  <c r="P167" i="2"/>
  <c r="J167" i="2"/>
  <c r="I167" i="2"/>
  <c r="Y162" i="2"/>
  <c r="Y164" i="2" s="1"/>
  <c r="Y181" i="2" s="1"/>
  <c r="V162" i="2"/>
  <c r="T162" i="2"/>
  <c r="S162" i="2"/>
  <c r="R162" i="2"/>
  <c r="P162" i="2"/>
  <c r="O162" i="2"/>
  <c r="M162" i="2"/>
  <c r="L162" i="2"/>
  <c r="J162" i="2"/>
  <c r="I162" i="2"/>
  <c r="X161" i="2"/>
  <c r="Y150" i="2"/>
  <c r="X145" i="2"/>
  <c r="U145" i="2"/>
  <c r="S145" i="2"/>
  <c r="P145" i="2"/>
  <c r="O145" i="2"/>
  <c r="M145" i="2"/>
  <c r="L145" i="2"/>
  <c r="V140" i="2"/>
  <c r="U140" i="2"/>
  <c r="X140" i="2"/>
  <c r="S140" i="2"/>
  <c r="R140" i="2"/>
  <c r="P140" i="2"/>
  <c r="O140" i="2"/>
  <c r="M140" i="2"/>
  <c r="L140" i="2"/>
  <c r="J145" i="2"/>
  <c r="I145" i="2"/>
  <c r="J140" i="2"/>
  <c r="I140" i="2"/>
  <c r="Y137" i="2"/>
  <c r="X132" i="2"/>
  <c r="V132" i="2"/>
  <c r="U132" i="2"/>
  <c r="R132" i="2"/>
  <c r="P132" i="2"/>
  <c r="O132" i="2"/>
  <c r="M132" i="2"/>
  <c r="M137" i="2" s="1"/>
  <c r="L132" i="2"/>
  <c r="J132" i="2"/>
  <c r="I132" i="2"/>
  <c r="Y119" i="2"/>
  <c r="Q114" i="2"/>
  <c r="N114" i="2"/>
  <c r="T119" i="2"/>
  <c r="T118" i="2" s="1"/>
  <c r="X114" i="2"/>
  <c r="V113" i="2"/>
  <c r="X118" i="2"/>
  <c r="U118" i="2"/>
  <c r="V118" i="2"/>
  <c r="S118" i="2"/>
  <c r="R118" i="2"/>
  <c r="P118" i="2"/>
  <c r="O118" i="2"/>
  <c r="M118" i="2"/>
  <c r="L118" i="2"/>
  <c r="S113" i="2"/>
  <c r="P113" i="2"/>
  <c r="M113" i="2"/>
  <c r="K114" i="2"/>
  <c r="K117" i="2"/>
  <c r="J118" i="2"/>
  <c r="J113" i="2"/>
  <c r="I113" i="2"/>
  <c r="X102" i="2"/>
  <c r="X101" i="2"/>
  <c r="T103" i="2"/>
  <c r="Q103" i="2"/>
  <c r="N103" i="2"/>
  <c r="K103" i="2"/>
  <c r="K102" i="2"/>
  <c r="K101" i="2"/>
  <c r="Y89" i="2"/>
  <c r="Y94" i="2"/>
  <c r="Y92" i="2" s="1"/>
  <c r="P92" i="2"/>
  <c r="O92" i="2"/>
  <c r="M92" i="2"/>
  <c r="S94" i="2"/>
  <c r="R94" i="2"/>
  <c r="O94" i="2"/>
  <c r="M94" i="2"/>
  <c r="J94" i="2"/>
  <c r="J92" i="2"/>
  <c r="V89" i="2"/>
  <c r="S89" i="2"/>
  <c r="R89" i="2"/>
  <c r="P89" i="2"/>
  <c r="O89" i="2"/>
  <c r="M89" i="2"/>
  <c r="J89" i="2"/>
  <c r="V82" i="2"/>
  <c r="T85" i="2"/>
  <c r="T84" i="2"/>
  <c r="Q78" i="2"/>
  <c r="Q85" i="2"/>
  <c r="Q84" i="2"/>
  <c r="S82" i="2"/>
  <c r="O82" i="2"/>
  <c r="M82" i="2"/>
  <c r="J82" i="2"/>
  <c r="V76" i="2"/>
  <c r="U76" i="2"/>
  <c r="S76" i="2"/>
  <c r="P76" i="2"/>
  <c r="M76" i="2"/>
  <c r="L76" i="2"/>
  <c r="Y73" i="2"/>
  <c r="V60" i="2"/>
  <c r="X71" i="2"/>
  <c r="X72" i="2"/>
  <c r="X70" i="2"/>
  <c r="V69" i="2"/>
  <c r="U69" i="2"/>
  <c r="S69" i="2"/>
  <c r="S60" i="2"/>
  <c r="R60" i="2"/>
  <c r="R73" i="2" s="1"/>
  <c r="I14" i="4" s="1"/>
  <c r="P60" i="2"/>
  <c r="O60" i="2"/>
  <c r="M60" i="2"/>
  <c r="L60" i="2"/>
  <c r="P69" i="2"/>
  <c r="O69" i="2"/>
  <c r="M69" i="2"/>
  <c r="N71" i="2"/>
  <c r="N72" i="2"/>
  <c r="K64" i="2"/>
  <c r="K63" i="2"/>
  <c r="K62" i="2"/>
  <c r="K61" i="2"/>
  <c r="K65" i="2"/>
  <c r="K66" i="2"/>
  <c r="K67" i="2"/>
  <c r="K68" i="2"/>
  <c r="J69" i="2"/>
  <c r="J60" i="2"/>
  <c r="I60" i="2"/>
  <c r="X50" i="2"/>
  <c r="R11" i="2"/>
  <c r="K48" i="2"/>
  <c r="K49" i="2"/>
  <c r="X49" i="2" s="1"/>
  <c r="Y57" i="2"/>
  <c r="S26" i="2"/>
  <c r="S27" i="2"/>
  <c r="S28" i="2"/>
  <c r="S29" i="2"/>
  <c r="S30" i="2"/>
  <c r="R25" i="2"/>
  <c r="S25" i="2"/>
  <c r="Q25" i="2"/>
  <c r="N30" i="2"/>
  <c r="N29" i="2"/>
  <c r="N28" i="2"/>
  <c r="N25" i="2"/>
  <c r="K30" i="2"/>
  <c r="K29" i="2"/>
  <c r="K28" i="2"/>
  <c r="K27" i="2"/>
  <c r="K26" i="2"/>
  <c r="K31" i="2" s="1"/>
  <c r="R17" i="2"/>
  <c r="R16" i="2" s="1"/>
  <c r="S17" i="2"/>
  <c r="S16" i="2" s="1"/>
  <c r="N17" i="2"/>
  <c r="N16" i="2" s="1"/>
  <c r="Q17" i="2"/>
  <c r="Q16" i="2" s="1"/>
  <c r="S15" i="2"/>
  <c r="S14" i="2" s="1"/>
  <c r="R15" i="2"/>
  <c r="R14" i="2" s="1"/>
  <c r="S13" i="2"/>
  <c r="S12" i="2"/>
  <c r="R12" i="2"/>
  <c r="R13" i="2"/>
  <c r="S11" i="2"/>
  <c r="N12" i="2"/>
  <c r="N13" i="2"/>
  <c r="N15" i="2"/>
  <c r="N14" i="2" s="1"/>
  <c r="K11" i="2"/>
  <c r="K12" i="2"/>
  <c r="K13" i="2"/>
  <c r="K15" i="2"/>
  <c r="K14" i="2" s="1"/>
  <c r="K17" i="2"/>
  <c r="K16" i="2" s="1"/>
  <c r="X17" i="2"/>
  <c r="X16" i="2" s="1"/>
  <c r="X11" i="2"/>
  <c r="X12" i="2"/>
  <c r="X13" i="2"/>
  <c r="X15" i="2"/>
  <c r="X14" i="2" s="1"/>
  <c r="V209" i="2" l="1"/>
  <c r="M38" i="4"/>
  <c r="M40" i="4" s="1"/>
  <c r="E14" i="5" s="1"/>
  <c r="K104" i="2"/>
  <c r="R114" i="2"/>
  <c r="T114" i="2" s="1"/>
  <c r="AC43" i="2"/>
  <c r="AC40" i="2" s="1"/>
  <c r="AA40" i="2"/>
  <c r="R10" i="2"/>
  <c r="R22" i="2" s="1"/>
  <c r="I6" i="4" s="1"/>
  <c r="U103" i="2"/>
  <c r="U104" i="2" s="1"/>
  <c r="L17" i="4" s="1"/>
  <c r="V22" i="2"/>
  <c r="M6" i="4" s="1"/>
  <c r="M8" i="4" s="1"/>
  <c r="E6" i="5" s="1"/>
  <c r="M22" i="2"/>
  <c r="K242" i="2"/>
  <c r="X103" i="2"/>
  <c r="S198" i="2"/>
  <c r="U22" i="2"/>
  <c r="L22" i="2"/>
  <c r="AB104" i="2"/>
  <c r="G17" i="4" s="1"/>
  <c r="X159" i="2"/>
  <c r="AA161" i="2"/>
  <c r="X225" i="2"/>
  <c r="N46" i="4" s="1"/>
  <c r="J22" i="2"/>
  <c r="P22" i="2"/>
  <c r="S31" i="2"/>
  <c r="J7" i="4" s="1"/>
  <c r="AB220" i="2"/>
  <c r="AA237" i="2"/>
  <c r="F52" i="4" s="1"/>
  <c r="AB237" i="2"/>
  <c r="G52" i="4" s="1"/>
  <c r="Y22" i="2"/>
  <c r="O22" i="2"/>
  <c r="J198" i="2"/>
  <c r="T202" i="2"/>
  <c r="T201" i="2" s="1"/>
  <c r="Q225" i="2"/>
  <c r="Q208" i="2"/>
  <c r="AC208" i="2" s="1"/>
  <c r="H39" i="4" s="1"/>
  <c r="P39" i="4" s="1"/>
  <c r="M198" i="2"/>
  <c r="M209" i="2" s="1"/>
  <c r="R206" i="2"/>
  <c r="R208" i="2" s="1"/>
  <c r="I39" i="4" s="1"/>
  <c r="X217" i="2"/>
  <c r="N225" i="2"/>
  <c r="P137" i="2"/>
  <c r="T217" i="2"/>
  <c r="T220" i="2" s="1"/>
  <c r="K45" i="4" s="1"/>
  <c r="L226" i="2"/>
  <c r="U226" i="2"/>
  <c r="T12" i="2"/>
  <c r="I137" i="2"/>
  <c r="I164" i="2"/>
  <c r="S226" i="2"/>
  <c r="M226" i="2"/>
  <c r="J150" i="2"/>
  <c r="V180" i="2"/>
  <c r="M32" i="4" s="1"/>
  <c r="P120" i="2"/>
  <c r="I32" i="2"/>
  <c r="S86" i="2"/>
  <c r="J15" i="4" s="1"/>
  <c r="M120" i="2"/>
  <c r="V98" i="2"/>
  <c r="M16" i="4" s="1"/>
  <c r="L245" i="2"/>
  <c r="S18" i="2"/>
  <c r="V86" i="2"/>
  <c r="M15" i="4" s="1"/>
  <c r="X244" i="2"/>
  <c r="N53" i="4" s="1"/>
  <c r="P226" i="2"/>
  <c r="J226" i="2"/>
  <c r="U244" i="2"/>
  <c r="L53" i="4" s="1"/>
  <c r="P244" i="2"/>
  <c r="P245" i="2" s="1"/>
  <c r="J244" i="2"/>
  <c r="V244" i="2"/>
  <c r="M57" i="2"/>
  <c r="T82" i="2"/>
  <c r="O98" i="2"/>
  <c r="J120" i="2"/>
  <c r="P150" i="2"/>
  <c r="R191" i="2"/>
  <c r="R198" i="2" s="1"/>
  <c r="I38" i="4" s="1"/>
  <c r="I40" i="4" s="1"/>
  <c r="D13" i="5" s="1"/>
  <c r="T192" i="2"/>
  <c r="T191" i="2" s="1"/>
  <c r="V226" i="2"/>
  <c r="P32" i="2"/>
  <c r="T11" i="2"/>
  <c r="X220" i="2"/>
  <c r="N45" i="4" s="1"/>
  <c r="N47" i="4" s="1"/>
  <c r="O226" i="2"/>
  <c r="S98" i="2"/>
  <c r="J16" i="4" s="1"/>
  <c r="S150" i="2"/>
  <c r="J25" i="4" s="1"/>
  <c r="P164" i="2"/>
  <c r="S244" i="2"/>
  <c r="J57" i="2"/>
  <c r="K60" i="2"/>
  <c r="M73" i="2"/>
  <c r="S73" i="2"/>
  <c r="J14" i="4" s="1"/>
  <c r="V73" i="2"/>
  <c r="M14" i="4" s="1"/>
  <c r="M86" i="2"/>
  <c r="U150" i="2"/>
  <c r="L25" i="4" s="1"/>
  <c r="S164" i="2"/>
  <c r="J31" i="4" s="1"/>
  <c r="V32" i="2"/>
  <c r="I150" i="2"/>
  <c r="N18" i="2"/>
  <c r="T13" i="2"/>
  <c r="O73" i="2"/>
  <c r="J98" i="2"/>
  <c r="V120" i="2"/>
  <c r="M23" i="4" s="1"/>
  <c r="M150" i="2"/>
  <c r="P57" i="2"/>
  <c r="J73" i="2"/>
  <c r="P73" i="2"/>
  <c r="R98" i="2"/>
  <c r="I16" i="4" s="1"/>
  <c r="S120" i="2"/>
  <c r="J23" i="4" s="1"/>
  <c r="S180" i="2"/>
  <c r="J32" i="4" s="1"/>
  <c r="O245" i="2"/>
  <c r="J32" i="2"/>
  <c r="X10" i="2"/>
  <c r="Q18" i="2"/>
  <c r="K10" i="2"/>
  <c r="T25" i="2"/>
  <c r="M98" i="2"/>
  <c r="P180" i="2"/>
  <c r="S10" i="2"/>
  <c r="S22" i="2" s="1"/>
  <c r="J6" i="4" s="1"/>
  <c r="T17" i="2"/>
  <c r="T16" i="2" s="1"/>
  <c r="X18" i="2"/>
  <c r="L69" i="2"/>
  <c r="L73" i="2" s="1"/>
  <c r="X69" i="2"/>
  <c r="V164" i="2"/>
  <c r="M31" i="4" s="1"/>
  <c r="M244" i="2"/>
  <c r="M245" i="2" s="1"/>
  <c r="K18" i="2"/>
  <c r="L192" i="2"/>
  <c r="N192" i="2" s="1"/>
  <c r="N191" i="2" s="1"/>
  <c r="Q192" i="2"/>
  <c r="Y98" i="2"/>
  <c r="N70" i="2"/>
  <c r="N69" i="2" s="1"/>
  <c r="V57" i="2"/>
  <c r="M13" i="4" s="1"/>
  <c r="M18" i="4" s="1"/>
  <c r="E8" i="5" s="1"/>
  <c r="T15" i="2"/>
  <c r="T14" i="2" s="1"/>
  <c r="K131" i="2"/>
  <c r="N131" i="2"/>
  <c r="Q131" i="2"/>
  <c r="Q170" i="2"/>
  <c r="Q163" i="2"/>
  <c r="Q162" i="2" s="1"/>
  <c r="Q130" i="2"/>
  <c r="N130" i="2"/>
  <c r="K130" i="2"/>
  <c r="T129" i="2"/>
  <c r="Q129" i="2"/>
  <c r="N129" i="2"/>
  <c r="K129" i="2"/>
  <c r="Q48" i="2"/>
  <c r="N48" i="2"/>
  <c r="X128" i="2"/>
  <c r="AA128" i="2" s="1"/>
  <c r="AC128" i="2" s="1"/>
  <c r="X127" i="2"/>
  <c r="AA127" i="2" s="1"/>
  <c r="AC127" i="2" s="1"/>
  <c r="L128" i="2"/>
  <c r="O128" i="2" s="1"/>
  <c r="K128" i="2"/>
  <c r="X190" i="2"/>
  <c r="X189" i="2" s="1"/>
  <c r="K190" i="2"/>
  <c r="K189" i="2" s="1"/>
  <c r="T195" i="2"/>
  <c r="Q195" i="2"/>
  <c r="N195" i="2"/>
  <c r="K195" i="2"/>
  <c r="T194" i="2"/>
  <c r="T193" i="2" s="1"/>
  <c r="Q194" i="2"/>
  <c r="N194" i="2"/>
  <c r="K194" i="2"/>
  <c r="K193" i="2" s="1"/>
  <c r="T236" i="2"/>
  <c r="Q236" i="2"/>
  <c r="N236" i="2"/>
  <c r="K236" i="2"/>
  <c r="K234" i="2" s="1"/>
  <c r="K237" i="2" s="1"/>
  <c r="X124" i="2"/>
  <c r="AA124" i="2" s="1"/>
  <c r="K124" i="2"/>
  <c r="X172" i="2"/>
  <c r="L179" i="2"/>
  <c r="K168" i="2"/>
  <c r="K169" i="2"/>
  <c r="X169" i="2"/>
  <c r="AA169" i="2" s="1"/>
  <c r="AC169" i="2" s="1"/>
  <c r="X168" i="2"/>
  <c r="AA168" i="2" s="1"/>
  <c r="M169" i="2"/>
  <c r="M167" i="2" s="1"/>
  <c r="M180" i="2" s="1"/>
  <c r="L169" i="2"/>
  <c r="O169" i="2" s="1"/>
  <c r="Q169" i="2" s="1"/>
  <c r="L168" i="2"/>
  <c r="L172" i="2"/>
  <c r="K172" i="2"/>
  <c r="K171" i="2" s="1"/>
  <c r="M161" i="2"/>
  <c r="M159" i="2" s="1"/>
  <c r="L161" i="2"/>
  <c r="L159" i="2" s="1"/>
  <c r="X149" i="2"/>
  <c r="AA149" i="2" s="1"/>
  <c r="AC149" i="2" s="1"/>
  <c r="L149" i="2"/>
  <c r="O149" i="2" s="1"/>
  <c r="K149" i="2"/>
  <c r="V148" i="2"/>
  <c r="V147" i="2" s="1"/>
  <c r="L148" i="2"/>
  <c r="K148" i="2"/>
  <c r="L127" i="2"/>
  <c r="O127" i="2" s="1"/>
  <c r="J127" i="2"/>
  <c r="K127" i="2" s="1"/>
  <c r="X126" i="2"/>
  <c r="AA126" i="2" s="1"/>
  <c r="AC126" i="2" s="1"/>
  <c r="L126" i="2"/>
  <c r="N126" i="2" s="1"/>
  <c r="J126" i="2"/>
  <c r="K126" i="2" s="1"/>
  <c r="X125" i="2"/>
  <c r="AA125" i="2" s="1"/>
  <c r="AC125" i="2" s="1"/>
  <c r="L125" i="2"/>
  <c r="J125" i="2"/>
  <c r="T117" i="2"/>
  <c r="Q117" i="2"/>
  <c r="U117" i="2" s="1"/>
  <c r="N117" i="2"/>
  <c r="T116" i="2"/>
  <c r="Q116" i="2"/>
  <c r="N116" i="2"/>
  <c r="K116" i="2"/>
  <c r="X115" i="2"/>
  <c r="AA115" i="2" s="1"/>
  <c r="L115" i="2"/>
  <c r="K115" i="2"/>
  <c r="O102" i="2"/>
  <c r="L102" i="2"/>
  <c r="N102" i="2" s="1"/>
  <c r="O101" i="2"/>
  <c r="O104" i="2" s="1"/>
  <c r="L101" i="2"/>
  <c r="L104" i="2" s="1"/>
  <c r="K96" i="2"/>
  <c r="N96" i="2"/>
  <c r="Q96" i="2"/>
  <c r="T96" i="2"/>
  <c r="T94" i="2" s="1"/>
  <c r="K90" i="2"/>
  <c r="N90" i="2"/>
  <c r="Q90" i="2"/>
  <c r="T90" i="2"/>
  <c r="Q95" i="2"/>
  <c r="N95" i="2"/>
  <c r="K95" i="2"/>
  <c r="M33" i="4" l="1"/>
  <c r="E12" i="5" s="1"/>
  <c r="J18" i="4"/>
  <c r="D8" i="5" s="1"/>
  <c r="J33" i="4"/>
  <c r="D12" i="5" s="1"/>
  <c r="S245" i="2"/>
  <c r="J53" i="4"/>
  <c r="J54" i="4" s="1"/>
  <c r="D18" i="5" s="1"/>
  <c r="V245" i="2"/>
  <c r="M53" i="4"/>
  <c r="M54" i="4" s="1"/>
  <c r="E18" i="5" s="1"/>
  <c r="G45" i="4"/>
  <c r="G47" i="4" s="1"/>
  <c r="AB226" i="2"/>
  <c r="S209" i="2"/>
  <c r="J38" i="4"/>
  <c r="J40" i="4" s="1"/>
  <c r="D14" i="5" s="1"/>
  <c r="V131" i="2"/>
  <c r="J8" i="4"/>
  <c r="D6" i="5" s="1"/>
  <c r="U116" i="2"/>
  <c r="S181" i="2"/>
  <c r="M105" i="2"/>
  <c r="U32" i="2"/>
  <c r="L6" i="4"/>
  <c r="L8" i="4" s="1"/>
  <c r="E5" i="5" s="1"/>
  <c r="X22" i="2"/>
  <c r="N6" i="4" s="1"/>
  <c r="AB57" i="2"/>
  <c r="G13" i="4" s="1"/>
  <c r="U236" i="2"/>
  <c r="AB22" i="2"/>
  <c r="P181" i="2"/>
  <c r="V130" i="2"/>
  <c r="U95" i="2"/>
  <c r="V181" i="2"/>
  <c r="R209" i="2"/>
  <c r="AC168" i="2"/>
  <c r="AC167" i="2" s="1"/>
  <c r="AA167" i="2"/>
  <c r="X171" i="2"/>
  <c r="AA172" i="2"/>
  <c r="N193" i="2"/>
  <c r="N198" i="2" s="1"/>
  <c r="N209" i="2" s="1"/>
  <c r="AB73" i="2"/>
  <c r="G14" i="4" s="1"/>
  <c r="AB120" i="2"/>
  <c r="G23" i="4" s="1"/>
  <c r="AC161" i="2"/>
  <c r="AC159" i="2" s="1"/>
  <c r="AA159" i="2"/>
  <c r="U96" i="2"/>
  <c r="U94" i="2" s="1"/>
  <c r="U194" i="2"/>
  <c r="U193" i="2" s="1"/>
  <c r="U198" i="2" s="1"/>
  <c r="Q193" i="2"/>
  <c r="J245" i="2"/>
  <c r="AB244" i="2"/>
  <c r="AB150" i="2"/>
  <c r="G25" i="4" s="1"/>
  <c r="AC115" i="2"/>
  <c r="AC113" i="2" s="1"/>
  <c r="AA113" i="2"/>
  <c r="AC124" i="2"/>
  <c r="AC123" i="2" s="1"/>
  <c r="AA123" i="2"/>
  <c r="U48" i="2"/>
  <c r="K22" i="2"/>
  <c r="K32" i="2" s="1"/>
  <c r="J209" i="2"/>
  <c r="AA22" i="2"/>
  <c r="V105" i="2"/>
  <c r="J123" i="2"/>
  <c r="J137" i="2" s="1"/>
  <c r="T206" i="2"/>
  <c r="T208" i="2" s="1"/>
  <c r="K39" i="4" s="1"/>
  <c r="Y207" i="2"/>
  <c r="Y206" i="2" s="1"/>
  <c r="Y208" i="2" s="1"/>
  <c r="O125" i="2"/>
  <c r="Q125" i="2" s="1"/>
  <c r="L123" i="2"/>
  <c r="L137" i="2" s="1"/>
  <c r="M151" i="2"/>
  <c r="K147" i="2"/>
  <c r="L147" i="2"/>
  <c r="L150" i="2" s="1"/>
  <c r="P151" i="2"/>
  <c r="X226" i="2"/>
  <c r="T10" i="2"/>
  <c r="T18" i="2"/>
  <c r="K113" i="2"/>
  <c r="K125" i="2"/>
  <c r="K123" i="2" s="1"/>
  <c r="O148" i="2"/>
  <c r="O172" i="2"/>
  <c r="O171" i="2" s="1"/>
  <c r="L171" i="2"/>
  <c r="N101" i="2"/>
  <c r="N104" i="2" s="1"/>
  <c r="N168" i="2"/>
  <c r="L167" i="2"/>
  <c r="Q102" i="2"/>
  <c r="O179" i="2"/>
  <c r="L178" i="2"/>
  <c r="X148" i="2"/>
  <c r="AA148" i="2" s="1"/>
  <c r="O161" i="2"/>
  <c r="O159" i="2" s="1"/>
  <c r="L164" i="2"/>
  <c r="Q101" i="2"/>
  <c r="N115" i="2"/>
  <c r="N113" i="2" s="1"/>
  <c r="L113" i="2"/>
  <c r="L120" i="2" s="1"/>
  <c r="J161" i="2"/>
  <c r="J159" i="2" s="1"/>
  <c r="M164" i="2"/>
  <c r="M181" i="2" s="1"/>
  <c r="O124" i="2"/>
  <c r="L191" i="2"/>
  <c r="L198" i="2" s="1"/>
  <c r="L209" i="2" s="1"/>
  <c r="X131" i="2"/>
  <c r="Y131" i="2" s="1"/>
  <c r="X195" i="2"/>
  <c r="U129" i="2"/>
  <c r="U123" i="2" s="1"/>
  <c r="Q128" i="2"/>
  <c r="N128" i="2"/>
  <c r="X117" i="2"/>
  <c r="N148" i="2"/>
  <c r="X96" i="2"/>
  <c r="O126" i="2"/>
  <c r="Q126" i="2" s="1"/>
  <c r="O115" i="2"/>
  <c r="O113" i="2" s="1"/>
  <c r="O120" i="2" s="1"/>
  <c r="U90" i="2"/>
  <c r="N124" i="2"/>
  <c r="N179" i="2"/>
  <c r="N178" i="2" s="1"/>
  <c r="N169" i="2"/>
  <c r="R169" i="2" s="1"/>
  <c r="T169" i="2" s="1"/>
  <c r="Y169" i="2" s="1"/>
  <c r="O168" i="2"/>
  <c r="O167" i="2" s="1"/>
  <c r="N172" i="2"/>
  <c r="N171" i="2" s="1"/>
  <c r="N161" i="2"/>
  <c r="Q149" i="2"/>
  <c r="N149" i="2"/>
  <c r="Q127" i="2"/>
  <c r="N127" i="2"/>
  <c r="N125" i="2"/>
  <c r="K66" i="4" l="1"/>
  <c r="C16" i="5"/>
  <c r="AB245" i="2"/>
  <c r="G53" i="4"/>
  <c r="G54" i="4" s="1"/>
  <c r="R127" i="2"/>
  <c r="R128" i="2"/>
  <c r="U209" i="2"/>
  <c r="L38" i="4"/>
  <c r="L40" i="4" s="1"/>
  <c r="E13" i="5" s="1"/>
  <c r="Q104" i="2"/>
  <c r="R101" i="2"/>
  <c r="R102" i="2"/>
  <c r="T102" i="2" s="1"/>
  <c r="AC22" i="2"/>
  <c r="H6" i="4" s="1"/>
  <c r="P6" i="4" s="1"/>
  <c r="F6" i="4"/>
  <c r="AB32" i="2"/>
  <c r="G6" i="4"/>
  <c r="G8" i="4" s="1"/>
  <c r="R126" i="2"/>
  <c r="T126" i="2" s="1"/>
  <c r="Y126" i="2" s="1"/>
  <c r="R125" i="2"/>
  <c r="T22" i="2"/>
  <c r="K6" i="4" s="1"/>
  <c r="J151" i="2"/>
  <c r="AB137" i="2"/>
  <c r="AA104" i="2"/>
  <c r="F17" i="4" s="1"/>
  <c r="AC104" i="2"/>
  <c r="H17" i="4" s="1"/>
  <c r="P17" i="4" s="1"/>
  <c r="AC148" i="2"/>
  <c r="AC147" i="2" s="1"/>
  <c r="AA147" i="2"/>
  <c r="AC172" i="2"/>
  <c r="AC171" i="2" s="1"/>
  <c r="AA171" i="2"/>
  <c r="O123" i="2"/>
  <c r="O137" i="2" s="1"/>
  <c r="AA137" i="2" s="1"/>
  <c r="F24" i="4" s="1"/>
  <c r="V123" i="2"/>
  <c r="V137" i="2" s="1"/>
  <c r="M24" i="4" s="1"/>
  <c r="N123" i="2"/>
  <c r="N147" i="2"/>
  <c r="O147" i="2"/>
  <c r="O150" i="2" s="1"/>
  <c r="AA150" i="2" s="1"/>
  <c r="F25" i="4" s="1"/>
  <c r="X147" i="2"/>
  <c r="X150" i="2" s="1"/>
  <c r="N25" i="4" s="1"/>
  <c r="Q148" i="2"/>
  <c r="Q147" i="2" s="1"/>
  <c r="U234" i="2"/>
  <c r="U237" i="2" s="1"/>
  <c r="X236" i="2"/>
  <c r="X234" i="2" s="1"/>
  <c r="X237" i="2" s="1"/>
  <c r="X194" i="2"/>
  <c r="X193" i="2" s="1"/>
  <c r="X198" i="2" s="1"/>
  <c r="Q161" i="2"/>
  <c r="O164" i="2"/>
  <c r="Q172" i="2"/>
  <c r="Q171" i="2" s="1"/>
  <c r="Q124" i="2"/>
  <c r="K161" i="2"/>
  <c r="J164" i="2"/>
  <c r="Q179" i="2"/>
  <c r="Q178" i="2" s="1"/>
  <c r="O178" i="2"/>
  <c r="O180" i="2" s="1"/>
  <c r="X48" i="2"/>
  <c r="Y48" i="2" s="1"/>
  <c r="Q115" i="2"/>
  <c r="X116" i="2"/>
  <c r="X113" i="2" s="1"/>
  <c r="X120" i="2" s="1"/>
  <c r="N23" i="4" s="1"/>
  <c r="U113" i="2"/>
  <c r="U120" i="2" s="1"/>
  <c r="L23" i="4" s="1"/>
  <c r="U137" i="2"/>
  <c r="L24" i="4" s="1"/>
  <c r="X129" i="2"/>
  <c r="X104" i="2"/>
  <c r="N17" i="4" s="1"/>
  <c r="L151" i="2"/>
  <c r="X95" i="2"/>
  <c r="X94" i="2" s="1"/>
  <c r="X90" i="2"/>
  <c r="X130" i="2"/>
  <c r="Y130" i="2" s="1"/>
  <c r="T128" i="2"/>
  <c r="Y128" i="2" s="1"/>
  <c r="T127" i="2"/>
  <c r="Y127" i="2" s="1"/>
  <c r="R149" i="2"/>
  <c r="T149" i="2" s="1"/>
  <c r="Y149" i="2" s="1"/>
  <c r="T125" i="2"/>
  <c r="Y125" i="2" s="1"/>
  <c r="J179" i="2"/>
  <c r="Q168" i="2"/>
  <c r="K67" i="4" l="1"/>
  <c r="C18" i="5"/>
  <c r="C6" i="5"/>
  <c r="K61" i="4"/>
  <c r="L26" i="4"/>
  <c r="E9" i="5" s="1"/>
  <c r="X245" i="2"/>
  <c r="N52" i="4"/>
  <c r="N54" i="4" s="1"/>
  <c r="N38" i="4"/>
  <c r="N40" i="4" s="1"/>
  <c r="X209" i="2"/>
  <c r="U245" i="2"/>
  <c r="L52" i="4"/>
  <c r="L54" i="4" s="1"/>
  <c r="E17" i="5" s="1"/>
  <c r="R104" i="2"/>
  <c r="I17" i="4" s="1"/>
  <c r="R115" i="2"/>
  <c r="R113" i="2" s="1"/>
  <c r="Q123" i="2"/>
  <c r="R124" i="2"/>
  <c r="O181" i="2"/>
  <c r="AB151" i="2"/>
  <c r="G24" i="4"/>
  <c r="G26" i="4" s="1"/>
  <c r="AA164" i="2"/>
  <c r="F31" i="4" s="1"/>
  <c r="AB164" i="2"/>
  <c r="G31" i="4" s="1"/>
  <c r="R148" i="2"/>
  <c r="T148" i="2" s="1"/>
  <c r="T147" i="2" s="1"/>
  <c r="X123" i="2"/>
  <c r="X137" i="2" s="1"/>
  <c r="O151" i="2"/>
  <c r="R172" i="2"/>
  <c r="T172" i="2" s="1"/>
  <c r="R161" i="2"/>
  <c r="U151" i="2"/>
  <c r="Q113" i="2"/>
  <c r="T101" i="2"/>
  <c r="T104" i="2" s="1"/>
  <c r="K17" i="4" s="1"/>
  <c r="Y101" i="2"/>
  <c r="Y104" i="2" s="1"/>
  <c r="K179" i="2"/>
  <c r="U179" i="2" s="1"/>
  <c r="J178" i="2"/>
  <c r="R168" i="2"/>
  <c r="Q167" i="2"/>
  <c r="T93" i="2"/>
  <c r="T92" i="2" s="1"/>
  <c r="Q93" i="2"/>
  <c r="N93" i="2"/>
  <c r="N92" i="2" s="1"/>
  <c r="K93" i="2"/>
  <c r="K92" i="2" s="1"/>
  <c r="T91" i="2"/>
  <c r="T89" i="2" s="1"/>
  <c r="Q91" i="2"/>
  <c r="Q89" i="2" s="1"/>
  <c r="N91" i="2"/>
  <c r="N89" i="2" s="1"/>
  <c r="K91" i="2"/>
  <c r="K89" i="2" s="1"/>
  <c r="K85" i="2"/>
  <c r="N85" i="2"/>
  <c r="N84" i="2"/>
  <c r="K84" i="2"/>
  <c r="N62" i="2"/>
  <c r="Q62" i="2"/>
  <c r="T62" i="2"/>
  <c r="N63" i="2"/>
  <c r="Q63" i="2"/>
  <c r="T63" i="2"/>
  <c r="N64" i="2"/>
  <c r="Q64" i="2"/>
  <c r="T64" i="2"/>
  <c r="N65" i="2"/>
  <c r="Q65" i="2"/>
  <c r="T65" i="2"/>
  <c r="N66" i="2"/>
  <c r="Q66" i="2"/>
  <c r="T66" i="2"/>
  <c r="N67" i="2"/>
  <c r="Q67" i="2"/>
  <c r="T67" i="2"/>
  <c r="N68" i="2"/>
  <c r="Q68" i="2"/>
  <c r="T68" i="2"/>
  <c r="T61" i="2"/>
  <c r="Q61" i="2"/>
  <c r="N61" i="2"/>
  <c r="X53" i="2"/>
  <c r="AA53" i="2" s="1"/>
  <c r="AC53" i="2" s="1"/>
  <c r="L53" i="2"/>
  <c r="O53" i="2" s="1"/>
  <c r="Q53" i="2" s="1"/>
  <c r="K53" i="2"/>
  <c r="X52" i="2"/>
  <c r="L52" i="2"/>
  <c r="K52" i="2"/>
  <c r="Q50" i="2"/>
  <c r="N50" i="2"/>
  <c r="K50" i="2"/>
  <c r="N144" i="2"/>
  <c r="N143" i="2" s="1"/>
  <c r="Q47" i="2"/>
  <c r="N47" i="2"/>
  <c r="K47" i="2"/>
  <c r="X56" i="2"/>
  <c r="AA56" i="2" s="1"/>
  <c r="AC56" i="2" s="1"/>
  <c r="T56" i="2"/>
  <c r="O56" i="2"/>
  <c r="N56" i="2"/>
  <c r="K56" i="2"/>
  <c r="T55" i="2"/>
  <c r="Q55" i="2"/>
  <c r="N55" i="2"/>
  <c r="K55" i="2"/>
  <c r="T54" i="2"/>
  <c r="Q54" i="2"/>
  <c r="N54" i="2"/>
  <c r="K54" i="2"/>
  <c r="T44" i="2"/>
  <c r="Q44" i="2"/>
  <c r="N44" i="2"/>
  <c r="K44" i="2"/>
  <c r="Q41" i="2"/>
  <c r="N41" i="2"/>
  <c r="K41" i="2"/>
  <c r="T43" i="2"/>
  <c r="O43" i="2"/>
  <c r="O40" i="2" s="1"/>
  <c r="N43" i="2"/>
  <c r="K43" i="2"/>
  <c r="Q42" i="2"/>
  <c r="N42" i="2"/>
  <c r="K42" i="2"/>
  <c r="X30" i="2"/>
  <c r="AA30" i="2" s="1"/>
  <c r="AC30" i="2" s="1"/>
  <c r="O30" i="2"/>
  <c r="Q30" i="2" s="1"/>
  <c r="T30" i="2"/>
  <c r="O28" i="2"/>
  <c r="Q28" i="2" s="1"/>
  <c r="T28" i="2"/>
  <c r="X29" i="2"/>
  <c r="AA29" i="2" s="1"/>
  <c r="AC29" i="2" s="1"/>
  <c r="K63" i="4" l="1"/>
  <c r="C10" i="5"/>
  <c r="X151" i="2"/>
  <c r="N24" i="4"/>
  <c r="N26" i="4" s="1"/>
  <c r="U64" i="2"/>
  <c r="U62" i="2"/>
  <c r="K82" i="2"/>
  <c r="H31" i="4"/>
  <c r="P31" i="4" s="1"/>
  <c r="R42" i="2"/>
  <c r="T42" i="2" s="1"/>
  <c r="U44" i="2"/>
  <c r="U54" i="2"/>
  <c r="U55" i="2"/>
  <c r="K51" i="2"/>
  <c r="U41" i="2"/>
  <c r="U40" i="2" s="1"/>
  <c r="L51" i="2"/>
  <c r="U61" i="2"/>
  <c r="U63" i="2"/>
  <c r="R40" i="2"/>
  <c r="X179" i="2"/>
  <c r="U178" i="2"/>
  <c r="Q92" i="2"/>
  <c r="U93" i="2"/>
  <c r="U92" i="2" s="1"/>
  <c r="K40" i="2"/>
  <c r="N40" i="2"/>
  <c r="AA52" i="2"/>
  <c r="Q40" i="2"/>
  <c r="U47" i="2"/>
  <c r="U45" i="2" s="1"/>
  <c r="U68" i="2"/>
  <c r="X64" i="2"/>
  <c r="Y64" i="2" s="1"/>
  <c r="R147" i="2"/>
  <c r="T124" i="2"/>
  <c r="T123" i="2" s="1"/>
  <c r="R123" i="2"/>
  <c r="R137" i="2" s="1"/>
  <c r="I24" i="4" s="1"/>
  <c r="R171" i="2"/>
  <c r="R159" i="2"/>
  <c r="R164" i="2" s="1"/>
  <c r="I31" i="4" s="1"/>
  <c r="T161" i="2"/>
  <c r="Y161" i="2" s="1"/>
  <c r="X55" i="2"/>
  <c r="Y55" i="2" s="1"/>
  <c r="X62" i="2"/>
  <c r="Y62" i="2" s="1"/>
  <c r="U84" i="2"/>
  <c r="U85" i="2"/>
  <c r="X85" i="2" s="1"/>
  <c r="U67" i="2"/>
  <c r="X67" i="2" s="1"/>
  <c r="Y67" i="2" s="1"/>
  <c r="X63" i="2"/>
  <c r="Y63" i="2" s="1"/>
  <c r="O52" i="2"/>
  <c r="O51" i="2" s="1"/>
  <c r="O57" i="2" s="1"/>
  <c r="K46" i="2"/>
  <c r="K45" i="2" s="1"/>
  <c r="N60" i="2"/>
  <c r="N73" i="2" s="1"/>
  <c r="Y172" i="2"/>
  <c r="T171" i="2"/>
  <c r="Y148" i="2"/>
  <c r="N46" i="2"/>
  <c r="N45" i="2" s="1"/>
  <c r="Q60" i="2"/>
  <c r="Q46" i="2"/>
  <c r="Q45" i="2" s="1"/>
  <c r="T60" i="2"/>
  <c r="T168" i="2"/>
  <c r="R167" i="2"/>
  <c r="K178" i="2"/>
  <c r="T115" i="2"/>
  <c r="T113" i="2" s="1"/>
  <c r="T120" i="2" s="1"/>
  <c r="K23" i="4" s="1"/>
  <c r="R120" i="2"/>
  <c r="I23" i="4" s="1"/>
  <c r="U91" i="2"/>
  <c r="U89" i="2" s="1"/>
  <c r="U65" i="2"/>
  <c r="X65" i="2" s="1"/>
  <c r="Y65" i="2" s="1"/>
  <c r="Y28" i="2"/>
  <c r="Y30" i="2"/>
  <c r="U66" i="2"/>
  <c r="X66" i="2" s="1"/>
  <c r="Y66" i="2" s="1"/>
  <c r="Y56" i="2"/>
  <c r="Y43" i="2"/>
  <c r="N53" i="2"/>
  <c r="R53" i="2" s="1"/>
  <c r="N52" i="2"/>
  <c r="N51" i="2" l="1"/>
  <c r="U51" i="2"/>
  <c r="U57" i="2" s="1"/>
  <c r="L13" i="4" s="1"/>
  <c r="K57" i="2"/>
  <c r="T53" i="2"/>
  <c r="U60" i="2"/>
  <c r="AA179" i="2"/>
  <c r="X178" i="2"/>
  <c r="AC52" i="2"/>
  <c r="AC51" i="2" s="1"/>
  <c r="AA51" i="2"/>
  <c r="U98" i="2"/>
  <c r="L16" i="4" s="1"/>
  <c r="Y124" i="2"/>
  <c r="U73" i="2"/>
  <c r="L14" i="4" s="1"/>
  <c r="Y42" i="2"/>
  <c r="X47" i="2"/>
  <c r="Y47" i="2" s="1"/>
  <c r="X54" i="2"/>
  <c r="X51" i="2" s="1"/>
  <c r="X84" i="2"/>
  <c r="U82" i="2"/>
  <c r="U86" i="2" s="1"/>
  <c r="L15" i="4" s="1"/>
  <c r="X91" i="2"/>
  <c r="X89" i="2" s="1"/>
  <c r="T178" i="2"/>
  <c r="R178" i="2"/>
  <c r="R180" i="2" s="1"/>
  <c r="Y168" i="2"/>
  <c r="T167" i="2"/>
  <c r="X44" i="2"/>
  <c r="Y44" i="2" s="1"/>
  <c r="X93" i="2"/>
  <c r="X92" i="2" s="1"/>
  <c r="X41" i="2"/>
  <c r="X61" i="2"/>
  <c r="Y61" i="2" s="1"/>
  <c r="X68" i="2"/>
  <c r="Y68" i="2" s="1"/>
  <c r="Q52" i="2"/>
  <c r="Q51" i="2" s="1"/>
  <c r="O29" i="2"/>
  <c r="Q29" i="2" s="1"/>
  <c r="L27" i="2"/>
  <c r="X27" i="2"/>
  <c r="AA27" i="2" s="1"/>
  <c r="AC27" i="2" s="1"/>
  <c r="X26" i="2"/>
  <c r="AA26" i="2" s="1"/>
  <c r="AC26" i="2" s="1"/>
  <c r="X25" i="2"/>
  <c r="L18" i="4" l="1"/>
  <c r="E7" i="5" s="1"/>
  <c r="R181" i="2"/>
  <c r="I32" i="4"/>
  <c r="I33" i="4" s="1"/>
  <c r="D11" i="5" s="1"/>
  <c r="R52" i="2"/>
  <c r="R51" i="2" s="1"/>
  <c r="R57" i="2" s="1"/>
  <c r="I13" i="4" s="1"/>
  <c r="U105" i="2"/>
  <c r="X40" i="2"/>
  <c r="AA178" i="2"/>
  <c r="AC179" i="2"/>
  <c r="AC178" i="2" s="1"/>
  <c r="L31" i="2"/>
  <c r="X31" i="2"/>
  <c r="X98" i="2"/>
  <c r="N16" i="4" s="1"/>
  <c r="S105" i="2"/>
  <c r="X60" i="2"/>
  <c r="X73" i="2" s="1"/>
  <c r="N14" i="4" s="1"/>
  <c r="Y41" i="2"/>
  <c r="X46" i="2"/>
  <c r="X45" i="2" s="1"/>
  <c r="Y84" i="2"/>
  <c r="X82" i="2"/>
  <c r="O27" i="2"/>
  <c r="Q27" i="2" s="1"/>
  <c r="N27" i="2"/>
  <c r="O26" i="2"/>
  <c r="O31" i="2" s="1"/>
  <c r="N26" i="2"/>
  <c r="Y54" i="2"/>
  <c r="Y29" i="2"/>
  <c r="T29" i="2"/>
  <c r="X32" i="2" l="1"/>
  <c r="N7" i="4"/>
  <c r="N8" i="4" s="1"/>
  <c r="AA31" i="2"/>
  <c r="L32" i="2"/>
  <c r="R27" i="2"/>
  <c r="T27" i="2" s="1"/>
  <c r="Y27" i="2" s="1"/>
  <c r="N31" i="2"/>
  <c r="O32" i="2"/>
  <c r="Q26" i="2"/>
  <c r="Q31" i="2" s="1"/>
  <c r="R26" i="2"/>
  <c r="X57" i="2"/>
  <c r="N13" i="4" s="1"/>
  <c r="T52" i="2"/>
  <c r="T51" i="2" s="1"/>
  <c r="T177" i="2"/>
  <c r="K177" i="2"/>
  <c r="L177" i="2"/>
  <c r="T176" i="2"/>
  <c r="K176" i="2"/>
  <c r="L176" i="2"/>
  <c r="T175" i="2"/>
  <c r="K175" i="2"/>
  <c r="L175" i="2"/>
  <c r="AC31" i="2" l="1"/>
  <c r="AA32" i="2"/>
  <c r="F7" i="4"/>
  <c r="F8" i="4" s="1"/>
  <c r="R31" i="2"/>
  <c r="T26" i="2"/>
  <c r="N176" i="2"/>
  <c r="Y176" i="2" s="1"/>
  <c r="Q176" i="2" s="1"/>
  <c r="N175" i="2"/>
  <c r="Y175" i="2" s="1"/>
  <c r="Q175" i="2" s="1"/>
  <c r="N177" i="2"/>
  <c r="Y177" i="2" s="1"/>
  <c r="Q177" i="2" s="1"/>
  <c r="S32" i="2"/>
  <c r="C5" i="5" l="1"/>
  <c r="J61" i="4"/>
  <c r="L61" i="4" s="1"/>
  <c r="R32" i="2"/>
  <c r="I7" i="4"/>
  <c r="I8" i="4" s="1"/>
  <c r="D5" i="5" s="1"/>
  <c r="AC32" i="2"/>
  <c r="H7" i="4"/>
  <c r="P7" i="4" s="1"/>
  <c r="P8" i="4" s="1"/>
  <c r="T31" i="2"/>
  <c r="Y26" i="2"/>
  <c r="X79" i="2"/>
  <c r="O79" i="2" s="1"/>
  <c r="X78" i="2"/>
  <c r="X77" i="2"/>
  <c r="N77" i="2"/>
  <c r="F5" i="5" l="1"/>
  <c r="H8" i="4"/>
  <c r="T32" i="2"/>
  <c r="K7" i="4"/>
  <c r="K8" i="4" s="1"/>
  <c r="Q79" i="2"/>
  <c r="Q76" i="2" s="1"/>
  <c r="O76" i="2"/>
  <c r="O86" i="2" s="1"/>
  <c r="X76" i="2"/>
  <c r="X86" i="2" s="1"/>
  <c r="N78" i="2"/>
  <c r="N79" i="2"/>
  <c r="X105" i="2" l="1"/>
  <c r="N15" i="4"/>
  <c r="N18" i="4" s="1"/>
  <c r="O105" i="2"/>
  <c r="N76" i="2"/>
  <c r="T235" i="2"/>
  <c r="T234" i="2" s="1"/>
  <c r="T237" i="2" s="1"/>
  <c r="K52" i="4" s="1"/>
  <c r="N235" i="2"/>
  <c r="N234" i="2" s="1"/>
  <c r="N237" i="2" s="1"/>
  <c r="R224" i="2"/>
  <c r="R225" i="2" s="1"/>
  <c r="I46" i="4" s="1"/>
  <c r="I47" i="4" s="1"/>
  <c r="D15" i="5" s="1"/>
  <c r="K224" i="2"/>
  <c r="R226" i="2" l="1"/>
  <c r="T224" i="2"/>
  <c r="L57" i="2"/>
  <c r="AA57" i="2" s="1"/>
  <c r="Q141" i="2"/>
  <c r="N141" i="2"/>
  <c r="K141" i="2"/>
  <c r="Q134" i="2"/>
  <c r="Q135" i="2"/>
  <c r="Q136" i="2"/>
  <c r="Q133" i="2"/>
  <c r="N134" i="2"/>
  <c r="N135" i="2"/>
  <c r="N136" i="2"/>
  <c r="N133" i="2"/>
  <c r="K136" i="2"/>
  <c r="K133" i="2"/>
  <c r="F13" i="4" l="1"/>
  <c r="AC57" i="2"/>
  <c r="H13" i="4" s="1"/>
  <c r="P13" i="4" s="1"/>
  <c r="T225" i="2"/>
  <c r="N57" i="2"/>
  <c r="N132" i="2"/>
  <c r="N137" i="2" s="1"/>
  <c r="Q132" i="2"/>
  <c r="Q137" i="2" s="1"/>
  <c r="Q57" i="2"/>
  <c r="S136" i="2"/>
  <c r="T136" i="2" s="1"/>
  <c r="S135" i="2"/>
  <c r="T135" i="2" s="1"/>
  <c r="K135" i="2"/>
  <c r="T174" i="2"/>
  <c r="T173" i="2" s="1"/>
  <c r="T180" i="2" s="1"/>
  <c r="K32" i="4" s="1"/>
  <c r="L174" i="2"/>
  <c r="J174" i="2"/>
  <c r="J173" i="2" s="1"/>
  <c r="J180" i="2" s="1"/>
  <c r="T190" i="2"/>
  <c r="T189" i="2" s="1"/>
  <c r="T198" i="2" s="1"/>
  <c r="T98" i="2"/>
  <c r="K16" i="4" s="1"/>
  <c r="T209" i="2" l="1"/>
  <c r="K38" i="4"/>
  <c r="K40" i="4" s="1"/>
  <c r="T226" i="2"/>
  <c r="K46" i="4"/>
  <c r="K47" i="4" s="1"/>
  <c r="AB180" i="2"/>
  <c r="J181" i="2"/>
  <c r="I82" i="2"/>
  <c r="I86" i="2" s="1"/>
  <c r="L82" i="2"/>
  <c r="L86" i="2" s="1"/>
  <c r="L98" i="2"/>
  <c r="AA98" i="2" s="1"/>
  <c r="F16" i="4" s="1"/>
  <c r="I174" i="2"/>
  <c r="I173" i="2" s="1"/>
  <c r="I180" i="2" s="1"/>
  <c r="L173" i="2"/>
  <c r="L180" i="2" s="1"/>
  <c r="L181" i="2" s="1"/>
  <c r="N243" i="2"/>
  <c r="N174" i="2"/>
  <c r="I219" i="2"/>
  <c r="I218" i="2"/>
  <c r="K134" i="2"/>
  <c r="K132" i="2" s="1"/>
  <c r="K137" i="2" s="1"/>
  <c r="K146" i="2"/>
  <c r="K145" i="2" s="1"/>
  <c r="V146" i="2"/>
  <c r="S134" i="2"/>
  <c r="T134" i="2" s="1"/>
  <c r="S133" i="2"/>
  <c r="T41" i="2"/>
  <c r="T71" i="2"/>
  <c r="T70" i="2"/>
  <c r="T72" i="2"/>
  <c r="T142" i="2"/>
  <c r="T140" i="2" s="1"/>
  <c r="T144" i="2"/>
  <c r="T143" i="2" s="1"/>
  <c r="T160" i="2"/>
  <c r="T159" i="2" s="1"/>
  <c r="O191" i="2"/>
  <c r="O198" i="2" s="1"/>
  <c r="O209" i="2" s="1"/>
  <c r="O246" i="2" s="1"/>
  <c r="AB181" i="2" l="1"/>
  <c r="G32" i="4"/>
  <c r="G33" i="4" s="1"/>
  <c r="L105" i="2"/>
  <c r="N242" i="2"/>
  <c r="R243" i="2"/>
  <c r="AA86" i="2"/>
  <c r="F15" i="4" s="1"/>
  <c r="AA180" i="2"/>
  <c r="I181" i="2"/>
  <c r="T40" i="2"/>
  <c r="T57" i="2" s="1"/>
  <c r="K13" i="4" s="1"/>
  <c r="AC137" i="2"/>
  <c r="H24" i="4" s="1"/>
  <c r="P24" i="4" s="1"/>
  <c r="I217" i="2"/>
  <c r="T69" i="2"/>
  <c r="T73" i="2" s="1"/>
  <c r="K14" i="4" s="1"/>
  <c r="L246" i="2"/>
  <c r="Y174" i="2"/>
  <c r="Q174" i="2" s="1"/>
  <c r="Q173" i="2" s="1"/>
  <c r="Q180" i="2" s="1"/>
  <c r="N173" i="2"/>
  <c r="T164" i="2"/>
  <c r="T133" i="2"/>
  <c r="T132" i="2" s="1"/>
  <c r="T137" i="2" s="1"/>
  <c r="K24" i="4" s="1"/>
  <c r="S132" i="2"/>
  <c r="S137" i="2" s="1"/>
  <c r="V145" i="2"/>
  <c r="V150" i="2" s="1"/>
  <c r="K94" i="2"/>
  <c r="K98" i="2" s="1"/>
  <c r="K174" i="2"/>
  <c r="K173" i="2" s="1"/>
  <c r="Y244" i="2"/>
  <c r="Y245" i="2" s="1"/>
  <c r="I244" i="2"/>
  <c r="I220" i="2"/>
  <c r="I226" i="2" s="1"/>
  <c r="P94" i="2"/>
  <c r="P98" i="2" s="1"/>
  <c r="AB98" i="2" s="1"/>
  <c r="G16" i="4" s="1"/>
  <c r="N94" i="2"/>
  <c r="N98" i="2" s="1"/>
  <c r="Y82" i="2"/>
  <c r="Y86" i="2" s="1"/>
  <c r="Y105" i="2" s="1"/>
  <c r="N82" i="2"/>
  <c r="N86" i="2" s="1"/>
  <c r="K70" i="2"/>
  <c r="Q94" i="2"/>
  <c r="Q98" i="2" s="1"/>
  <c r="Q235" i="2"/>
  <c r="Q234" i="2" s="1"/>
  <c r="Q237" i="2" s="1"/>
  <c r="AC237" i="2" s="1"/>
  <c r="H52" i="4" s="1"/>
  <c r="P52" i="4" s="1"/>
  <c r="K163" i="2"/>
  <c r="K162" i="2" s="1"/>
  <c r="Q146" i="2"/>
  <c r="Q145" i="2" s="1"/>
  <c r="N219" i="2"/>
  <c r="Y219" i="2" s="1"/>
  <c r="Y217" i="2" s="1"/>
  <c r="K72" i="2"/>
  <c r="N170" i="2"/>
  <c r="N167" i="2" s="1"/>
  <c r="K219" i="2"/>
  <c r="N241" i="2"/>
  <c r="N240" i="2" s="1"/>
  <c r="N244" i="2" s="1"/>
  <c r="N146" i="2"/>
  <c r="N145" i="2" s="1"/>
  <c r="I192" i="2"/>
  <c r="K218" i="2"/>
  <c r="K217" i="2" s="1"/>
  <c r="K71" i="2"/>
  <c r="N142" i="2"/>
  <c r="N163" i="2"/>
  <c r="N162" i="2" s="1"/>
  <c r="N160" i="2"/>
  <c r="N159" i="2" s="1"/>
  <c r="N218" i="2"/>
  <c r="K142" i="2"/>
  <c r="K140" i="2" s="1"/>
  <c r="K150" i="2" s="1"/>
  <c r="J144" i="2"/>
  <c r="J143" i="2" s="1"/>
  <c r="K223" i="2"/>
  <c r="K225" i="2" s="1"/>
  <c r="AC225" i="2" s="1"/>
  <c r="H46" i="4" s="1"/>
  <c r="P46" i="4" s="1"/>
  <c r="K64" i="4" l="1"/>
  <c r="C12" i="5"/>
  <c r="S151" i="2"/>
  <c r="S246" i="2" s="1"/>
  <c r="J24" i="4"/>
  <c r="J26" i="4" s="1"/>
  <c r="T181" i="2"/>
  <c r="K31" i="4"/>
  <c r="K33" i="4" s="1"/>
  <c r="V151" i="2"/>
  <c r="V246" i="2" s="1"/>
  <c r="M25" i="4"/>
  <c r="M26" i="4" s="1"/>
  <c r="AA181" i="2"/>
  <c r="F32" i="4"/>
  <c r="N105" i="2"/>
  <c r="AC98" i="2"/>
  <c r="H16" i="4" s="1"/>
  <c r="P16" i="4" s="1"/>
  <c r="AA220" i="2"/>
  <c r="I245" i="2"/>
  <c r="AA244" i="2"/>
  <c r="R242" i="2"/>
  <c r="T243" i="2"/>
  <c r="T242" i="2" s="1"/>
  <c r="N217" i="2"/>
  <c r="N220" i="2" s="1"/>
  <c r="N226" i="2" s="1"/>
  <c r="N245" i="2"/>
  <c r="N180" i="2"/>
  <c r="N164" i="2"/>
  <c r="K220" i="2"/>
  <c r="Y220" i="2"/>
  <c r="Y226" i="2" s="1"/>
  <c r="Q142" i="2"/>
  <c r="Q140" i="2" s="1"/>
  <c r="Q150" i="2" s="1"/>
  <c r="N140" i="2"/>
  <c r="N150" i="2" s="1"/>
  <c r="I191" i="2"/>
  <c r="I198" i="2" s="1"/>
  <c r="K192" i="2"/>
  <c r="K191" i="2" s="1"/>
  <c r="K198" i="2" s="1"/>
  <c r="Q82" i="2"/>
  <c r="Q86" i="2" s="1"/>
  <c r="P82" i="2"/>
  <c r="P86" i="2" s="1"/>
  <c r="K69" i="2"/>
  <c r="K73" i="2" s="1"/>
  <c r="I69" i="2"/>
  <c r="U163" i="2"/>
  <c r="U162" i="2" s="1"/>
  <c r="U164" i="2" s="1"/>
  <c r="L31" i="4" s="1"/>
  <c r="Q72" i="2"/>
  <c r="Q71" i="2"/>
  <c r="Q219" i="2"/>
  <c r="R146" i="2"/>
  <c r="R145" i="2" s="1"/>
  <c r="R150" i="2" s="1"/>
  <c r="K170" i="2"/>
  <c r="Q15" i="2"/>
  <c r="Q14" i="2" s="1"/>
  <c r="Q241" i="2"/>
  <c r="Q240" i="2" s="1"/>
  <c r="Q244" i="2" s="1"/>
  <c r="K241" i="2"/>
  <c r="N119" i="2"/>
  <c r="K144" i="2"/>
  <c r="K143" i="2" s="1"/>
  <c r="I119" i="2"/>
  <c r="K160" i="2"/>
  <c r="Y192" i="2"/>
  <c r="M55" i="4" l="1"/>
  <c r="E10" i="5"/>
  <c r="J55" i="4"/>
  <c r="D10" i="5"/>
  <c r="R151" i="2"/>
  <c r="I25" i="4"/>
  <c r="I26" i="4" s="1"/>
  <c r="D9" i="5" s="1"/>
  <c r="H32" i="4"/>
  <c r="P32" i="4" s="1"/>
  <c r="F33" i="4"/>
  <c r="AC150" i="2"/>
  <c r="H25" i="4" s="1"/>
  <c r="P25" i="4" s="1"/>
  <c r="AA245" i="2"/>
  <c r="F53" i="4"/>
  <c r="F54" i="4" s="1"/>
  <c r="AA226" i="2"/>
  <c r="F45" i="4"/>
  <c r="F47" i="4" s="1"/>
  <c r="N181" i="2"/>
  <c r="I73" i="2"/>
  <c r="AA73" i="2" s="1"/>
  <c r="AA198" i="2"/>
  <c r="F38" i="4" s="1"/>
  <c r="F40" i="4" s="1"/>
  <c r="I209" i="2"/>
  <c r="AA209" i="2" s="1"/>
  <c r="P105" i="2"/>
  <c r="K209" i="2"/>
  <c r="K240" i="2"/>
  <c r="K244" i="2" s="1"/>
  <c r="K245" i="2" s="1"/>
  <c r="R241" i="2"/>
  <c r="K159" i="2"/>
  <c r="K164" i="2" s="1"/>
  <c r="U170" i="2"/>
  <c r="K167" i="2"/>
  <c r="K180" i="2" s="1"/>
  <c r="AC180" i="2" s="1"/>
  <c r="I118" i="2"/>
  <c r="I120" i="2" s="1"/>
  <c r="K119" i="2"/>
  <c r="K118" i="2" s="1"/>
  <c r="K226" i="2"/>
  <c r="Q245" i="2"/>
  <c r="P191" i="2"/>
  <c r="P198" i="2" s="1"/>
  <c r="Y191" i="2"/>
  <c r="Y198" i="2" s="1"/>
  <c r="Y209" i="2" s="1"/>
  <c r="Y118" i="2"/>
  <c r="Y120" i="2" s="1"/>
  <c r="Y151" i="2" s="1"/>
  <c r="N118" i="2"/>
  <c r="N120" i="2" s="1"/>
  <c r="N151" i="2" s="1"/>
  <c r="X163" i="2"/>
  <c r="Q11" i="2"/>
  <c r="T146" i="2"/>
  <c r="T145" i="2" s="1"/>
  <c r="T150" i="2" s="1"/>
  <c r="Q160" i="2"/>
  <c r="Q119" i="2"/>
  <c r="Q118" i="2" s="1"/>
  <c r="Q120" i="2" s="1"/>
  <c r="Q151" i="2" s="1"/>
  <c r="Q12" i="2"/>
  <c r="Q218" i="2"/>
  <c r="J65" i="4" l="1"/>
  <c r="C13" i="5"/>
  <c r="J64" i="4"/>
  <c r="L64" i="4" s="1"/>
  <c r="C11" i="5"/>
  <c r="J67" i="4"/>
  <c r="L67" i="4" s="1"/>
  <c r="C17" i="5"/>
  <c r="J66" i="4"/>
  <c r="L66" i="4" s="1"/>
  <c r="C15" i="5"/>
  <c r="F15" i="5" s="1"/>
  <c r="P33" i="4"/>
  <c r="H33" i="4"/>
  <c r="T151" i="2"/>
  <c r="K25" i="4"/>
  <c r="K26" i="4" s="1"/>
  <c r="F14" i="4"/>
  <c r="F18" i="4" s="1"/>
  <c r="C7" i="5" s="1"/>
  <c r="AA105" i="2"/>
  <c r="K120" i="2"/>
  <c r="AC120" i="2" s="1"/>
  <c r="H23" i="4" s="1"/>
  <c r="AC244" i="2"/>
  <c r="P209" i="2"/>
  <c r="AB198" i="2"/>
  <c r="G38" i="4" s="1"/>
  <c r="G40" i="4" s="1"/>
  <c r="AA120" i="2"/>
  <c r="I151" i="2"/>
  <c r="K181" i="2"/>
  <c r="I105" i="2"/>
  <c r="R240" i="2"/>
  <c r="R244" i="2" s="1"/>
  <c r="T241" i="2"/>
  <c r="T240" i="2" s="1"/>
  <c r="T244" i="2" s="1"/>
  <c r="Q217" i="2"/>
  <c r="Q220" i="2" s="1"/>
  <c r="Q159" i="2"/>
  <c r="Q164" i="2" s="1"/>
  <c r="Q181" i="2" s="1"/>
  <c r="X162" i="2"/>
  <c r="X164" i="2" s="1"/>
  <c r="N31" i="4" s="1"/>
  <c r="U167" i="2"/>
  <c r="U180" i="2" s="1"/>
  <c r="X170" i="2"/>
  <c r="X167" i="2" s="1"/>
  <c r="X180" i="2" s="1"/>
  <c r="N32" i="4" s="1"/>
  <c r="Q10" i="2"/>
  <c r="Q191" i="2"/>
  <c r="Q198" i="2" s="1"/>
  <c r="Y25" i="2"/>
  <c r="Q144" i="2"/>
  <c r="Q143" i="2" s="1"/>
  <c r="Q70" i="2"/>
  <c r="Q69" i="2" s="1"/>
  <c r="Q73" i="2" s="1"/>
  <c r="P23" i="4" l="1"/>
  <c r="P26" i="4" s="1"/>
  <c r="K65" i="4"/>
  <c r="L65" i="4" s="1"/>
  <c r="C14" i="5"/>
  <c r="F13" i="5"/>
  <c r="U181" i="2"/>
  <c r="U246" i="2" s="1"/>
  <c r="L32" i="4"/>
  <c r="L33" i="4" s="1"/>
  <c r="N33" i="4"/>
  <c r="N55" i="4" s="1"/>
  <c r="G63" i="4" s="1"/>
  <c r="R245" i="2"/>
  <c r="I53" i="4"/>
  <c r="I54" i="4" s="1"/>
  <c r="D17" i="5" s="1"/>
  <c r="F17" i="5" s="1"/>
  <c r="P246" i="2"/>
  <c r="AB209" i="2"/>
  <c r="T245" i="2"/>
  <c r="K53" i="4"/>
  <c r="K54" i="4" s="1"/>
  <c r="AC245" i="2"/>
  <c r="H53" i="4"/>
  <c r="P53" i="4" s="1"/>
  <c r="P54" i="4" s="1"/>
  <c r="AA151" i="2"/>
  <c r="F23" i="4"/>
  <c r="F26" i="4" s="1"/>
  <c r="AC151" i="2"/>
  <c r="J62" i="4"/>
  <c r="I246" i="2"/>
  <c r="Q226" i="2"/>
  <c r="AC220" i="2"/>
  <c r="Y31" i="2"/>
  <c r="Y32" i="2" s="1"/>
  <c r="Y246" i="2" s="1"/>
  <c r="Q105" i="2"/>
  <c r="AC73" i="2"/>
  <c r="H14" i="4" s="1"/>
  <c r="P14" i="4" s="1"/>
  <c r="Q22" i="2"/>
  <c r="Q32" i="2" s="1"/>
  <c r="Q209" i="2"/>
  <c r="AC209" i="2" s="1"/>
  <c r="AC198" i="2"/>
  <c r="H38" i="4" s="1"/>
  <c r="P38" i="4" s="1"/>
  <c r="X181" i="2"/>
  <c r="X246" i="2" s="1"/>
  <c r="AC164" i="2"/>
  <c r="AC181" i="2" s="1"/>
  <c r="K151" i="2"/>
  <c r="L55" i="4" l="1"/>
  <c r="E11" i="5"/>
  <c r="J63" i="4"/>
  <c r="L63" i="4" s="1"/>
  <c r="C9" i="5"/>
  <c r="F9" i="5" s="1"/>
  <c r="H40" i="4"/>
  <c r="P40" i="4"/>
  <c r="AC226" i="2"/>
  <c r="H45" i="4"/>
  <c r="P45" i="4" s="1"/>
  <c r="H54" i="4"/>
  <c r="F55" i="4"/>
  <c r="G75" i="4" s="1"/>
  <c r="H26" i="4"/>
  <c r="Q246" i="2"/>
  <c r="AA246" i="2"/>
  <c r="N11" i="2"/>
  <c r="N10" i="2" s="1"/>
  <c r="N22" i="2" s="1"/>
  <c r="M32" i="2"/>
  <c r="M246" i="2" s="1"/>
  <c r="E19" i="5" l="1"/>
  <c r="E20" i="5" s="1"/>
  <c r="F11" i="5"/>
  <c r="P47" i="4"/>
  <c r="H47" i="4"/>
  <c r="N32" i="2"/>
  <c r="N246" i="2" s="1"/>
  <c r="K78" i="2"/>
  <c r="R78" i="2" s="1"/>
  <c r="K79" i="2"/>
  <c r="R79" i="2" s="1"/>
  <c r="J76" i="2"/>
  <c r="J86" i="2" s="1"/>
  <c r="K77" i="2"/>
  <c r="R77" i="2" s="1"/>
  <c r="R76" i="2" s="1"/>
  <c r="AB86" i="2" l="1"/>
  <c r="J105" i="2"/>
  <c r="J246" i="2" s="1"/>
  <c r="T79" i="2"/>
  <c r="T77" i="2"/>
  <c r="K76" i="2"/>
  <c r="K86" i="2" s="1"/>
  <c r="AB105" i="2" l="1"/>
  <c r="G15" i="4"/>
  <c r="G18" i="4" s="1"/>
  <c r="AB246" i="2"/>
  <c r="R86" i="2"/>
  <c r="AC86" i="2"/>
  <c r="K105" i="2"/>
  <c r="K246" i="2" s="1"/>
  <c r="T78" i="2"/>
  <c r="T76" i="2" s="1"/>
  <c r="T86" i="2" s="1"/>
  <c r="K62" i="4" l="1"/>
  <c r="L62" i="4" s="1"/>
  <c r="C8" i="5"/>
  <c r="T105" i="2"/>
  <c r="K15" i="4"/>
  <c r="K18" i="4" s="1"/>
  <c r="K55" i="4" s="1"/>
  <c r="G62" i="4" s="1"/>
  <c r="R105" i="2"/>
  <c r="R246" i="2" s="1"/>
  <c r="I15" i="4"/>
  <c r="I18" i="4" s="1"/>
  <c r="AC105" i="2"/>
  <c r="H15" i="4"/>
  <c r="AC246" i="2"/>
  <c r="T246" i="2"/>
  <c r="C19" i="5" l="1"/>
  <c r="C20" i="5" s="1"/>
  <c r="P15" i="4"/>
  <c r="P18" i="4" s="1"/>
  <c r="P55" i="4" s="1"/>
  <c r="I55" i="4"/>
  <c r="D7" i="5"/>
  <c r="D19" i="5" s="1"/>
  <c r="D20" i="5" s="1"/>
  <c r="H18" i="4"/>
  <c r="H55" i="4" s="1"/>
  <c r="F20" i="5"/>
  <c r="F7" i="5" l="1"/>
  <c r="G77" i="4"/>
  <c r="G61" i="4"/>
  <c r="G64" i="4" s="1"/>
  <c r="G55" i="4"/>
  <c r="G76" i="4" s="1"/>
</calcChain>
</file>

<file path=xl/sharedStrings.xml><?xml version="1.0" encoding="utf-8"?>
<sst xmlns="http://schemas.openxmlformats.org/spreadsheetml/2006/main" count="1220" uniqueCount="499">
  <si>
    <t>Nr.</t>
  </si>
  <si>
    <t>1.1.2</t>
  </si>
  <si>
    <t>1.1.3</t>
  </si>
  <si>
    <t>1.2.1</t>
  </si>
  <si>
    <t>2.1.1</t>
  </si>
  <si>
    <t>2.1.2</t>
  </si>
  <si>
    <t>2.2.2</t>
  </si>
  <si>
    <t>2.2.1</t>
  </si>
  <si>
    <t>2.3.1</t>
  </si>
  <si>
    <t>2.3.2</t>
  </si>
  <si>
    <t>2.4.1</t>
  </si>
  <si>
    <t>2.4.2</t>
  </si>
  <si>
    <t>2.5.1</t>
  </si>
  <si>
    <t>2.5.3</t>
  </si>
  <si>
    <t>3.1.1</t>
  </si>
  <si>
    <t>3.1.2</t>
  </si>
  <si>
    <t>3.2.1</t>
  </si>
  <si>
    <t>3.3.1</t>
  </si>
  <si>
    <t>3.3.2</t>
  </si>
  <si>
    <t>3.3.3</t>
  </si>
  <si>
    <t>4.1.1</t>
  </si>
  <si>
    <t>4.2.2</t>
  </si>
  <si>
    <t>4.1.2</t>
  </si>
  <si>
    <t>4.2.3</t>
  </si>
  <si>
    <t>4.2.1</t>
  </si>
  <si>
    <t>5.1.1</t>
  </si>
  <si>
    <t>5.1.2</t>
  </si>
  <si>
    <t>5.1.3</t>
  </si>
  <si>
    <t>5.2.1</t>
  </si>
  <si>
    <t>5.2.2</t>
  </si>
  <si>
    <t>6.1.1</t>
  </si>
  <si>
    <t>6.2.1</t>
  </si>
  <si>
    <t>6.2.2</t>
  </si>
  <si>
    <t>7.1.1</t>
  </si>
  <si>
    <t>7.2.1</t>
  </si>
  <si>
    <t>Kosto Objektivi specifik 1.2</t>
  </si>
  <si>
    <t>Kosto Objektivi specifik 2.1</t>
  </si>
  <si>
    <t>Kosto Objektivi specifik 2.2</t>
  </si>
  <si>
    <t>Kosto Objektivi specifik 2.3</t>
  </si>
  <si>
    <t>Kosto Objektivi specifik 2.4</t>
  </si>
  <si>
    <t>Kosto Objektivi specifik 2.5</t>
  </si>
  <si>
    <t>Kosto Objektivi specifik 3.1</t>
  </si>
  <si>
    <t>Kosto Objektivi specifik 3.2</t>
  </si>
  <si>
    <t>Kosto Objektivi specifik 3.3</t>
  </si>
  <si>
    <t>Kosto Objektivi specifik 4.1</t>
  </si>
  <si>
    <t>Kosto Objektivi specifik 4.2</t>
  </si>
  <si>
    <t>Kosto Objektivi specifik 5.1</t>
  </si>
  <si>
    <t>Kosto Objektivi specifik 5.2</t>
  </si>
  <si>
    <t>Kosto Objektivi specifik 6.1</t>
  </si>
  <si>
    <t>Kosto Objektivi specifik 6.2</t>
  </si>
  <si>
    <t>Kosto Objektivi specifik 7.1</t>
  </si>
  <si>
    <t>Kosto Objektivi specifik 7.2</t>
  </si>
  <si>
    <t>Korente</t>
  </si>
  <si>
    <t>Kapitale</t>
  </si>
  <si>
    <t>Total BSH</t>
  </si>
  <si>
    <t>Total FH</t>
  </si>
  <si>
    <t>Total Kosto</t>
  </si>
  <si>
    <t xml:space="preserve">Programi buxhetor </t>
  </si>
  <si>
    <t>Institucionet përgjegjëse</t>
  </si>
  <si>
    <t>Periudha e implementimit</t>
  </si>
  <si>
    <t xml:space="preserve">Data e fillimit </t>
  </si>
  <si>
    <t>Data e Mbarimit</t>
  </si>
  <si>
    <t xml:space="preserve">Emri i programit buxhetor dhe kodi i produktit </t>
  </si>
  <si>
    <t>Institucioni përgjegjës</t>
  </si>
  <si>
    <t>Institucionet mbështetëse</t>
  </si>
  <si>
    <t>Burimi i financimit</t>
  </si>
  <si>
    <t xml:space="preserve">PBA </t>
  </si>
  <si>
    <t>Asistencë Financiare e Huaj</t>
  </si>
  <si>
    <t xml:space="preserve">Donatori dhe titulli i projektit </t>
  </si>
  <si>
    <t xml:space="preserve">Hendeku financiar </t>
  </si>
  <si>
    <t>Kosto indikative e vitit 2022</t>
  </si>
  <si>
    <t>Kosto indikative e vitit 2023</t>
  </si>
  <si>
    <t>Kosto indikative e vitit 2024</t>
  </si>
  <si>
    <t>Objektivat specifikë</t>
  </si>
  <si>
    <t>Masat</t>
  </si>
  <si>
    <t>Kosto Objektivi specifik 1.1</t>
  </si>
  <si>
    <t>III. PROGRAMET BUXHETORE</t>
  </si>
  <si>
    <t>II. QËLLIMI I POLITIKËS I: BRENDA VITIT 2023, TË GARANTOHET MIRATIMI I LEGJISLACIONIT PËR KONTROLLIN E ARMËVE, PLOTËSISHT I HARMONIZUAR ME KUADRIN RREGULLATOR TË BE-SË, DHE DETYRIMET E TJERA NDËRKOMBËTARE PËRKATËSE DHE I STANDARDIZUAR ME TË GJITHË RAJONIN</t>
  </si>
  <si>
    <t>KOSTO TOTALE E PLANIT TË VEPRIMIT = QP I + QP II + QP III + QP IV + QP V + QP VI + QP VII</t>
  </si>
  <si>
    <t xml:space="preserve">Të shkatërrohen sistematikisht dhe publikisht të gjitha AME-të e konfiskuara </t>
  </si>
  <si>
    <t>Të sigurohet që sistemet e inspektimit të subjekteve juridike janë ngritur dhe që ato janë plotësisht në përputhje me kuadrin ligjor përkatës.</t>
  </si>
  <si>
    <t>Të sigurohet që organet mbikëqyrëse kanë kapacitetet e duhura njerëzore dhe teknike për të monitoruar, mbikëqyrur dhe vlerësuar menaxhimin e stoqeve sipas subjekteve juridike të licencuara dhe individëve.</t>
  </si>
  <si>
    <t>II. QËLLIMI I POLITIKËS II: BRENDA VITIT 2024, TË GARANTOHET SE POLITIKAT DHE PRAKTIKAT PËR KONTROLLIN E ARMËVE NË VENDIN TONË JANË BAZUAR NË STATISTIKA DHE UDHËHIQEN NGA INFORMACIONET E INTELIGJENCËS</t>
  </si>
  <si>
    <t>II. QËLLIMI I POLITIKËS III: BRENDA VITIT 2024, TË ULET NË MËNYRË TË KONSIDERUESHME QARKULLIMI I PALIGJSHËM I ARMËVE TË ZJARRIT, MUNICIONEVE DHE EKSPLOZIVËVE (AME) DREJT, BRENDA DHE PËRTEJ VENDIT TONË</t>
  </si>
  <si>
    <t>II. QËLLIMI I POLITIKËS IV: BRENDA VITIT 2024, TË ULET NË MËNYRË TË KONSIDERUESHME OFERTA, KËRKESA DHE KEQPËRDORIMI I ARMËVE TË ZJARRIT NËPËRMJET NDËRGJEGJËSIMIT, EDUKIMIT, INFORMIMIT DHE PROMOVIMIT TË KONTROLLIT</t>
  </si>
  <si>
    <t>II. QËLLIMI I POLITIKËS V: BRENDA VITIT 2024, TË ULET MJAFTUESHËM NUMRI I PËRLLOGARITUR I ARMËVE TË ZJARRIT QË MBAHEN NË MËNYRË TË PALIGJSHME NË SHQIPËRI</t>
  </si>
  <si>
    <t>II. QËLLIMI I POLITIKËS VI: NË MËNYRË SISTEMATIKE, TË ULET SASIA E TEPËRT DHE TË SHKATËRROHEN ARMËT E VOGLA DHE TË LEHTA DHE MUNICIONET TË TYRE TË KAPURA, DUKE RESPEKTUAR STANDARDET MJEDISORE</t>
  </si>
  <si>
    <t>II. QËLLIMI I POLITIKËS VII: TË ULET NË MËNYRË TË KONSIDERUESHME RREZIKU I PËRHAPJES DHE DEVIJIMIT TË ARMËVE TË ZJARRIT, MUNICIONEVE DHE EKSPLOZIVËVE</t>
  </si>
  <si>
    <t xml:space="preserve">III. PROGRAMET BUXHETORE: </t>
  </si>
  <si>
    <t>MM/AKSHE</t>
  </si>
  <si>
    <t>DPD/DPPSH/MEPJ</t>
  </si>
  <si>
    <t>DPD/MB/DPPSH/MEPJ</t>
  </si>
  <si>
    <t xml:space="preserve">INSTITUCIONET NË KOMISIONIN KOMBËTAR TË AVL </t>
  </si>
  <si>
    <t>Ngritja e një mekanizmi mbikëqyrës për kontrollin e shitjes së prekursorëve dhe raportimi i transfertave të dyshimta;</t>
  </si>
  <si>
    <t>MM/FA</t>
  </si>
  <si>
    <t>MB/DPPSH/MTM</t>
  </si>
  <si>
    <t>MM</t>
  </si>
  <si>
    <t>MTM</t>
  </si>
  <si>
    <t>Pastrimi i hotspotit në rajonin e Jubë-Sukthit, Durrës.</t>
  </si>
  <si>
    <t>MB/DPPSH</t>
  </si>
  <si>
    <t>MB/DPPSH/DPD</t>
  </si>
  <si>
    <t>MB</t>
  </si>
  <si>
    <t xml:space="preserve">MEPJ </t>
  </si>
  <si>
    <t xml:space="preserve">MM/AKSHE </t>
  </si>
  <si>
    <t>SHISH</t>
  </si>
  <si>
    <t>PSH</t>
  </si>
  <si>
    <t>OSCE</t>
  </si>
  <si>
    <t>MASR</t>
  </si>
  <si>
    <t xml:space="preserve">Zhvillimi i  kontrolleve periodike në subjektet që tregtojnë armët e zjarrit si për kushtet e mbajtjes, transportit dhe ruajtjes/sigurise së tyre ashtu edhe për procedurat e tjera të parashikuara me ligj. </t>
  </si>
  <si>
    <t>PP</t>
  </si>
  <si>
    <t>Miratimi dhe vënia në përdorim e procedurave për zbulimin, analizimin, identifikimin dhe hetimin e AME-ve, pergatitur nga SEESAC.</t>
  </si>
  <si>
    <t>Kryerja në të gjitha rastet e procedurave për gjurmimin e armës nëpërmjet iARMS të Interpolit.</t>
  </si>
  <si>
    <t>DPD/MB/DPPSH</t>
  </si>
  <si>
    <t>Shkëmbimi i informacioneve policore nëpërmjet Europolit, Interpolit  mbi parandalimin apo ndjekjen e mëtejshme të rasteve të trafikimit të armëve të zjarrit.</t>
  </si>
  <si>
    <t>Krijimi i procesit të çaktivizimit të AVL dhe mekanizmave për zbatimin e çaktivizimit dhe mbikëqyrjes së procesit.</t>
  </si>
  <si>
    <t>Ndërtimi i qendrës së çaktivizimit dhe kompletimi me pajisjet dhe materialet e duhura për kryerjen e procesit të çaktivizimit.</t>
  </si>
  <si>
    <t>Organizimi i dy kurseve trajnimi për specialistet e ngarkuar për mbikëqyrjen, monitorimin dhe çaktivizimin.</t>
  </si>
  <si>
    <t>Hartimi i manualit të trajnimit për çaktivizimin e AVL dhe ofrimi i trajnimit për specialistët e çaktivizimit. Çertifikimi i specialistëve  të çaktivizimit, mbikëqyrjes dhe të çertifikimit të çaktivizimit.</t>
  </si>
  <si>
    <t>Mbështetja me pajisje për avancimin dhe përfundimin e ri-regjistrimit të armëve në pronësi të personave fizik e juridik.</t>
  </si>
  <si>
    <t>Prodhimi i kartave digjitale (autorizimeve për mbajtjen e armëve) për pronarët e armëve.</t>
  </si>
  <si>
    <t>Ngritja e qendrës së prodhimit të kartave digjitale. Trajnimi i personelit.</t>
  </si>
  <si>
    <t>UNDP/SEESAC</t>
  </si>
  <si>
    <t xml:space="preserve">PSH </t>
  </si>
  <si>
    <t>Hartimi i procedurës standarde të veprimit të NJQAZ me qëllim parashikimin dhe garantimin e shkëmbimit të informacioneve operacionale dhe strategjike të kërkuara.</t>
  </si>
  <si>
    <t>Mundësimi i aksesit në bazën e të dhënave për armët, të gjithë punonjësve të policisë që trajtojnë dhunën në familje, me qëllim përdorimin e informacionit gjatë procesit të vlerësimit të   për rastin e dhunës.</t>
  </si>
  <si>
    <t>Rritja e numrit të hetimeve proaktive me metoda speciale të hetimit në masën 2%.</t>
  </si>
  <si>
    <t>Rritja e kapaciteteve profesionale të punonjësve të policisë, nëpërmjet trajnimeve, ku të përfshihen çështje të parandalimit, zbulimit dhe bllokimit të armëve të zjarrit, në rastet e konflikteve familjare, të evidentuara.</t>
  </si>
  <si>
    <t>Kryerja e përmirësimeve të sigurisë në infrastrukturën e magazinimit në bazë të listës së kontrollit të IATG-së për forcat e armatosura, institucionet ligjzbatuese.</t>
  </si>
  <si>
    <t>Rinovimi i infrastrukturës së 10 ambienteve të magazinimit të AVLME.</t>
  </si>
  <si>
    <t>Zhvillimi i PSV-ve për sistemet e inspektimit nga të gjitha subjektet juridike të licencuara, bazuar në kuadrin ligjor përkatës.</t>
  </si>
  <si>
    <t>Kryerja e trajnimeve të stafit të organit mbikëqyrës për inspektimin e subjekteve juridike.</t>
  </si>
  <si>
    <t>Hartimi i  ligjit për “Për protokollin e armëve të zjarrit”.</t>
  </si>
  <si>
    <t xml:space="preserve">Përmirësimi i sistemit SIMA për të gjeneruar statistika me të dhëna të ndara sipas gjinisë dhe moshës. </t>
  </si>
  <si>
    <t>Miratimi i VKM për procedurat e markimit (“Për disa ndryshime dhe shtesa në VKM nr. 348, datë 29.04.2015 “Për procedurat e hyrjes/daljes, vulosjes së armëve dhe regjistrimit të shtetasve shqiptarë e të huaj me armë të kategorisë “B” dhe “C” në territorin e Republikës së Shqipërisë".</t>
  </si>
  <si>
    <t>Kontrolli dhe verifikimi i figurës (vetting) për operatorët ekonomikë , personelin (administrator, pronar, punonjës) që kanë objekt veprimtarie importimi, trazitimi dhe tregtia e armëve të zjarrit, municioneve dhe eksplozivëve (AME).</t>
  </si>
  <si>
    <t>Rritja e numrit të hetimeve proaktive me metoda speciale të hetimit duke bashkëpunuar me prokuroritë përkatëse.</t>
  </si>
  <si>
    <t xml:space="preserve">Kryerja e trajnimeve mbi vlerësimin e rrezikut të keqpërdorimit të armëve të eksportuara. </t>
  </si>
  <si>
    <t>Identifikimi dhe zhvillimi i instrumenteve të nevojshme për të rritur transparencën e eksporteve të armëve.</t>
  </si>
  <si>
    <t>Kontributi i vazhdueshëm dhe sistematik i raportimit të  indikatorëve të riskut të evidentuara gjatë rasteve të regjistruara.</t>
  </si>
  <si>
    <t>Zhvillimi dhe zbatimi i një programi të brendshëm pajtueshmërie për subjektet e licencuara dhe prodhuesit.</t>
  </si>
  <si>
    <t>Informimi i medias në mënyrë transparente për të gjitha rastet dhe rrethanat e keqpërdorimit të armëve të zjarrit.</t>
  </si>
  <si>
    <t>Intensifikimi i punës parandaluese/përgjimeve parandaluese dhe publikimi i rasteve të sekuestrimeve.</t>
  </si>
  <si>
    <t xml:space="preserve">Kryerja e procedurave nga faza e daljes nga përdorimi deri në tjetërsimin/ shkatërrimin e Armëve dhe Municioneve tyre. Këto janë të evidentuara në rregjistrat e adminsitrimit të Armatim Municionit.  </t>
  </si>
  <si>
    <t>Kryerja e shkatërrimit/ asgjësimit periodik të AME-ve në vende asgjësimi dhe demilitarizimi të certifikuara dhe në përputhje me PSV-të e miratuara.</t>
  </si>
  <si>
    <t xml:space="preserve">Vlerësimi i ndotjes në zona të konsideruara të ndotura dhe pastrimi apo largimi i mbetjeve. </t>
  </si>
  <si>
    <t>MD</t>
  </si>
  <si>
    <t>Rishikimi i Kodit Penal me qëllim reflektimin e risive të Konventës së Kombeve të Bashkuara dhe Bashkimit Evropian për keqpërdorimin e armëve.</t>
  </si>
  <si>
    <t>Kryerja e inspektimeve periodike për respektimin e mbajtjes së armës si dhe verifikime  të figurës per personat fizik/juridik të pajisur me armë zjarri, që kryejnë veprimtari me armët e zjarrit.</t>
  </si>
  <si>
    <t>DPD</t>
  </si>
  <si>
    <t>MB/MM</t>
  </si>
  <si>
    <t xml:space="preserve">Zhvillimi i analizës për situatën e zotërimit të paligjshëm të armëve me qëllim përcaktimin e nevojës për nxjerrjen e një amniestie për dorëzimin vullnetar të armëve të zjarrit në zotërim të paligjshëm </t>
  </si>
  <si>
    <t>Kryerja e trajnimeve për detektimin e AME-ve të dërguara nëpërmjet postës.</t>
  </si>
  <si>
    <t xml:space="preserve">MB </t>
  </si>
  <si>
    <r>
      <t>Kosto totale Q</t>
    </r>
    <r>
      <rPr>
        <b/>
        <sz val="12"/>
        <color indexed="10"/>
        <rFont val="Calibri"/>
        <family val="2"/>
      </rPr>
      <t>ë</t>
    </r>
    <r>
      <rPr>
        <b/>
        <sz val="12"/>
        <color indexed="10"/>
        <rFont val="Times New Roman"/>
        <family val="1"/>
      </rPr>
      <t>llimi i Politik</t>
    </r>
    <r>
      <rPr>
        <b/>
        <sz val="12"/>
        <color indexed="10"/>
        <rFont val="Calibri"/>
        <family val="2"/>
      </rPr>
      <t>ë</t>
    </r>
    <r>
      <rPr>
        <b/>
        <sz val="12"/>
        <color indexed="10"/>
        <rFont val="Times New Roman"/>
        <family val="1"/>
      </rPr>
      <t>s VI (objektiva specifike 6.1+6.2)</t>
    </r>
  </si>
  <si>
    <t>MB/DPPSH / MSHMS/MTM/MIE/MZHBR</t>
  </si>
  <si>
    <t>Analiza e kuadrit ligjor ekzistues dhe përcaktimi i detyrimeve institucionale për hartimin e ligjit për prekursorët në përputhje me Rregulloren (BE) 2019/1148 të Parlamentit Evropian dhe e Këshillit e 20
Qershor 2019 për tregtimin dhe përdorimin e prekursoreve eksploziv,
qe ndryshon rregulloren (KE) Nr. 1907/2006 dhe shfuqizon
Rregulloren (BE) Nr 98/2013.</t>
  </si>
  <si>
    <t>MB/DPPSH / MSHMS/MTM/MIE/MZHBR/MD/PP/MFE/DPD</t>
  </si>
  <si>
    <t>Propozimi i ndryshimeve përkatëse në Kodin Penal për kriminalizimin e blerjes online të armëve të zjarrit, municioneve, pjesëve të armës së zjarrit  dhe atyre që shërbejnë për të përshtatur armën e zjarrit, skemave për printimin 3D të armëve dhe pjesëve të tyre pa lejen e strukturave përkatëse.</t>
  </si>
  <si>
    <t>SPAK</t>
  </si>
  <si>
    <t>Hartimi i rregullores së Komisionit Kombëtar të AVL dhe Sekretariatit Teknik të AVL për përcaktimin e rregullave.</t>
  </si>
  <si>
    <t>2.4.3</t>
  </si>
  <si>
    <t>MFE/MD</t>
  </si>
  <si>
    <t>Policia e Shtetit   Shërbimi Doganor     Prokuroria  DPB       Gjykatat</t>
  </si>
  <si>
    <t>Rishikimi i vazhdueshëm i Kodi Penal me qëllim reflektimin e risive të Konventës së Kombeve të Bashkuara dhe Bashkimit Evropian për trafikimin e armëve.</t>
  </si>
  <si>
    <t>Policia e Shtetit       NJQA Prokuroria  DPB       Gjykatat
DPD</t>
  </si>
  <si>
    <t xml:space="preserve">Vendosja në përdorim dhe trajnimi për përdorimin i pajisjes markuese </t>
  </si>
  <si>
    <t>Rishikimi i Kodit Penal me qëllim reflektimin e risive të Konventës së Kombeve të Bashkuara dhe Bashkimit Evropian për zotërimin e paligjshëm të armëve.</t>
  </si>
  <si>
    <t>Propozimi i ndryshimeve përkatëse në Kodin Penal  për  kriminalizimin e  mbajtjes pa leje e pjesëve të armëve, municioneve të fabrikuara ose jo (printimet 3D, prodhimi në mënyrë artizanale etj.).</t>
  </si>
  <si>
    <t>Organizimi i takimeve të grupit të dytë dhe të tretë të ekspertëve për zhvillimin e udhëzuesit për hetimin dhe ndjekjen penale të rasteve të armëve të zjarrit.</t>
  </si>
  <si>
    <t>2.1.3</t>
  </si>
  <si>
    <t>UNODC</t>
  </si>
  <si>
    <t>Zhvillimi i seminarit mbi metodologjinë e mbledhjes së të dhënave të armëve të zjarrit për pyetësorin e IAF të UNODC</t>
  </si>
  <si>
    <t>Zhvillimi i seminarit vjetor rajonal për NJQAZ.</t>
  </si>
  <si>
    <t>Zhvillimi i trajnimit për konceptet e analizës (trajnim bazik).</t>
  </si>
  <si>
    <t>Zhvillimi i trajnimit për analizën e informacionit kriminal (vlerësimi i informacionit dhe burimit), hartimi i produkteve analitike.</t>
  </si>
  <si>
    <t>Zhvillimi i trajnimit për analizënoperacionale (Vlerësimi i të dhënave, integrimi, evidentimi dhe prezantimi i rezultateve, hartimi i konkluzioneve).</t>
  </si>
  <si>
    <t>Zhvillimi i analizës së avancuar për Microsoft Excel.</t>
  </si>
  <si>
    <t>Zhvillimi i trajnimit bazik /avancuar për Analyst NoteBook  (i2).</t>
  </si>
  <si>
    <t>Bashkëpunimi midis mësuesëve prindërve dhe oficerëve të sigurisë në Shkollat e Mesme për mbajtjen, përdorimin dhe dorëzimin e AVL dhe parandalimin e përdorimit të tyre në konflikte brenda dhe jashtë ambjenteve të shkollës.</t>
  </si>
  <si>
    <t xml:space="preserve">Përmirësimi i kapaciteteve dhe aftësive për të markuar, gjurmuar dhe mbajtur të dhëna të AVL/armëve të zjarrit dhe municioneve </t>
  </si>
  <si>
    <t xml:space="preserve">Rritja e pjesëmarrjs së grave në kontrollin e AVL-ve /armëve te zjarrit </t>
  </si>
  <si>
    <t>Analiza e nevojave për zbulimin e armëve të zjarrit, pjesëve dhe përbërësve të tyre dhe municionit në dërgesat postare dhe të korrierëve të shpejtë.</t>
  </si>
  <si>
    <t>Riorganizimi i Komisionit Kombëtar  të AVL, organizimi, mënyra e funksionimit dhe trajtimi financiar i tij me akt të posaçëm.</t>
  </si>
  <si>
    <t xml:space="preserve">Rritja e kapaciteteve koordinuese dhe profesionale të Komisionit Kombëtar të AVL </t>
  </si>
  <si>
    <t>MFE/MD/ UNDP/OSCE</t>
  </si>
  <si>
    <t>UNODC/MD/PP</t>
  </si>
  <si>
    <t>Harmonizimi i kuadrit rregullator në lidhje me përdorimin civil të lëndëve plasëse përmes hartimit të rregullores “Për përdorimin civil të lëndëve plasëse” për të përmbushur kërkesat e sigurisë dhe për të garantuar mbikëqyrjen e prodhuesve të lëndëve plasëse dhe subjekteve juridike që përdorin lëndë plasëse.</t>
  </si>
  <si>
    <t>Krijimi i një sistemi për mbledhjen e të dhënave në të gjitha institucionet përkatëse lidhur me shpërndarjen dhe ndikimin e armëve të zjarrit, municioneve dhe lëndëve plasëse, me të dhëna të ndara sipas gjinisë dhe moshës</t>
  </si>
  <si>
    <t>Garantimi i shkëmbimit të informacionit operacional dhe strategjik i të dhënave, i informacionit të inteligjencës, si dhe i provave me Europol, Frontex dhe Eurojust, Interpol</t>
  </si>
  <si>
    <t>Fuqizimi i rolit të Komisionit të AVL në koordinimin dhe monitorimin e zbatimit të planit kombëtar të veprimit</t>
  </si>
  <si>
    <t xml:space="preserve">Rritja e parandalimit të keqpërdorimit të AVL/armëve të zjarrit </t>
  </si>
  <si>
    <t xml:space="preserve">Rritja e kapaciteteve për mbledhjen dhe analizën e të dhënave për të përmirësuar zbulimin, identifikimin dhe hetimin e AME </t>
  </si>
  <si>
    <t>Rritja e kapaciteteve për zbulimin, identifikimin dhe hetimin për të parandaluar trafikimin e AME-ve</t>
  </si>
  <si>
    <t>Garantimi i transparencës së eksporteve të armëve</t>
  </si>
  <si>
    <t>Forcimi i kontrollit dhe monitorimi i shitjes dhe transferimit të prekursorëve</t>
  </si>
  <si>
    <t xml:space="preserve">Konsolidimi i praktikave të mira për të luftuar trafikimin e armëve të zjarrit </t>
  </si>
  <si>
    <t>Rritja e ndërgjegjësimit të subjekteve të licencuara private dhe juridike për rrezikun e keqpërdorimit dhe përhapjes së paligjshme të armëve të zjarrit.</t>
  </si>
  <si>
    <t>Rritja e ndërgjegjësimit të rrezikut të devijimit për prodhuesit e AME-ve.</t>
  </si>
  <si>
    <t>Rritja e besimit të publikut në institucionet e sigurisë.</t>
  </si>
  <si>
    <t xml:space="preserve">Ulja e numrit të armëve të zjarrit që mbahen në mënyrë të paligjshme nëpërmjet legalizimit periodik të tyre, dhe të ulet numri i AME-ve nëpërmjet dorëzimit vullnetar </t>
  </si>
  <si>
    <t>Rritja e ndërgjegjësimit për çaktivizimin si një mënyrë e legalizimit të armëve të zjarrit</t>
  </si>
  <si>
    <t>Rritja e kapaciteteve administrative për të trajtuar verifikimin e armëve të zjarrit</t>
  </si>
  <si>
    <t>Rritja e ndërgjegjësimit i synuar dhe niveli i informacionit për individët në procesin e verifikimit të armëve të zjarrit</t>
  </si>
  <si>
    <t>1.1.1</t>
  </si>
  <si>
    <t>1.1.1.1</t>
  </si>
  <si>
    <t>1.1.1.2</t>
  </si>
  <si>
    <t>1.1.2.1</t>
  </si>
  <si>
    <t>Miratimi i kuadrit të plotë ligjor për të luftuar të gjitha format e keqpërdorimit, trafikimit dhe zotërimit të paligjshëm të armëve të zjarrit, municioneve dhe eksplozivëve (AME) dhe harmonizimi me kuadrin ligjor të OKB-së, OSBE-së dhe BE-së.</t>
  </si>
  <si>
    <t>Përmirësimi i kuadrit ligjor dhe nënligjor lidhur me AME-të për përdorim civil (duke përfshirë ato mbi posedimin e ligjshëm, çaktivizimin, ruajtjen, prodhimin, shitjen me pakicë, tregtimin, transitin, import-eksportin, markimin, armët e pakonvertueshme, gjurmimin, regjistrimin dhe mbikëqyrjen).</t>
  </si>
  <si>
    <t>1.1.3.1</t>
  </si>
  <si>
    <t xml:space="preserve">Hartimi i rregullores “Për përdorimin civil të lëndëve plasëse” për të përmbushur kërkesat e sigurisë dhe për të garantuar mbikëqyrjen e prodhuesve të lëndëve plasëse dhe subjekteve juridike që përdorin lëndë plasëse. </t>
  </si>
  <si>
    <t>Harmonizimi i kategorizimit të armëve dhe kuadrit ligjor përkatës në kuadër të bashkëpunimit operacional të drejtpërdrejtë.</t>
  </si>
  <si>
    <t>1.1.1.3</t>
  </si>
  <si>
    <t>Plotësimi i kuadrit ligjor lidhur me AME-të për përdorim ushtarak (duke përfshirë ato për  ruajtjen, prodhimin, shitjen me pakicë, tregtimin, tranzitin, import-eksportin dhe mbikëqyrjen).</t>
  </si>
  <si>
    <t>1.1.4</t>
  </si>
  <si>
    <t>1.1.4.1</t>
  </si>
  <si>
    <t>1.1.4.2</t>
  </si>
  <si>
    <t>1.1.4.3</t>
  </si>
  <si>
    <t>1.2.1.1</t>
  </si>
  <si>
    <t>1.2.1.2</t>
  </si>
  <si>
    <t>1.2.1.3</t>
  </si>
  <si>
    <t>1.2.1.4</t>
  </si>
  <si>
    <t>1.2.1.5</t>
  </si>
  <si>
    <r>
      <t>Kosto totale Q</t>
    </r>
    <r>
      <rPr>
        <b/>
        <sz val="12"/>
        <color indexed="10"/>
        <rFont val="Calibri"/>
        <family val="2"/>
      </rPr>
      <t>ë</t>
    </r>
    <r>
      <rPr>
        <b/>
        <sz val="12"/>
        <color indexed="10"/>
        <rFont val="Times New Roman"/>
        <family val="1"/>
      </rPr>
      <t>llimi i Politik</t>
    </r>
    <r>
      <rPr>
        <b/>
        <sz val="12"/>
        <color indexed="10"/>
        <rFont val="Calibri"/>
        <family val="2"/>
      </rPr>
      <t>ë</t>
    </r>
    <r>
      <rPr>
        <b/>
        <sz val="12"/>
        <color indexed="10"/>
        <rFont val="Times New Roman"/>
        <family val="1"/>
      </rPr>
      <t>s I (objektiva specifike 1.1+1.2)</t>
    </r>
  </si>
  <si>
    <t>Standardizimi dhe institucionalizimi i grumbullimit të të dhënave për armët e zjarrit sipas gjinisë dhe moshës, në lidhje me sekuestrimet e AVL-ve/armëve të zjarrit të ligjshme dhe të paligjshme, incidentet e dhunshme me armë, provat balistike dhe të dhëna të tjera që lidhen me armët e zjarrit që çojnë në analizën rajonale periodike të rrezikut për AME dhe vlerësimin e kërcënimit.</t>
  </si>
  <si>
    <t>2.1.1.1</t>
  </si>
  <si>
    <t>2.1.1.2</t>
  </si>
  <si>
    <t>2.1.1.3</t>
  </si>
  <si>
    <t xml:space="preserve">Rritja e kapaciteteve kombëtare analitike dhe të institucionalizimi i analizës së të dhënave për armët e zjarrit </t>
  </si>
  <si>
    <t>Fuqizimi i kapaciteteve të Njësisë Qendrore për Armët e Zjarrit për të ofruar mbështetje në  parandalimin, zbutjen, reagimin dhe eliminimin e keqpërdorimit, trafikimit dhe përhapjes së paligjshme të armëve të zjarrit.</t>
  </si>
  <si>
    <t>2.2.1.1</t>
  </si>
  <si>
    <t>2.2.1.2</t>
  </si>
  <si>
    <t>2.2.1.3</t>
  </si>
  <si>
    <t>2.2.1.4</t>
  </si>
  <si>
    <t>2.2.1.5</t>
  </si>
  <si>
    <t>2.2.1.6</t>
  </si>
  <si>
    <t>2.2.1.7</t>
  </si>
  <si>
    <t>2.2.1.8</t>
  </si>
  <si>
    <t>2.2.2.1</t>
  </si>
  <si>
    <t>2.2.2.2</t>
  </si>
  <si>
    <t>2.2.2.3</t>
  </si>
  <si>
    <t>Përmirësimi i vazhdueshëm i kuadrit ligjor në zinxhirin e Drejtësisë Penale lidhur me keqpërdorimin, zotërimin e paligjshëm dhe trafikimin e AME</t>
  </si>
  <si>
    <t>2.3.1.1</t>
  </si>
  <si>
    <t>2.3.1.2</t>
  </si>
  <si>
    <t>2.3.1.3</t>
  </si>
  <si>
    <t>2.3.1.4</t>
  </si>
  <si>
    <t>2.3.1.5</t>
  </si>
  <si>
    <t>Institucionalizimi i mbledhjes sistematike të të dhënave për drejtësinë penale dhe gjurmimit të AME</t>
  </si>
  <si>
    <t>2.3.2.1</t>
  </si>
  <si>
    <t>2.3.2.2</t>
  </si>
  <si>
    <t>2.3.2.3</t>
  </si>
  <si>
    <t>2.4.1.1</t>
  </si>
  <si>
    <t>2.4.1.2</t>
  </si>
  <si>
    <t>2.4.2.1</t>
  </si>
  <si>
    <t>2.4.3.1</t>
  </si>
  <si>
    <t>2.4.3.2</t>
  </si>
  <si>
    <t>2.4.3.3</t>
  </si>
  <si>
    <t>Të rritet ndërgjegjësimi i subjekteve të licencuara private dhe juridike për rrezikun e keqpërdorimit dhe përhapjes së paligjshme të AME-ve, përfshirë rrezikun e devijimit për prodhuesit e AME-ve</t>
  </si>
  <si>
    <t>3.1.1.2</t>
  </si>
  <si>
    <t>3.1.1.3</t>
  </si>
  <si>
    <t>3.1.1.4</t>
  </si>
  <si>
    <t>3.1.1.6</t>
  </si>
  <si>
    <t>Rritja e kapaciteteve të sistemit gjyqësor për të hetuar, ndjekur penalisht dhe dënuar krimet e lidhura me armët e zjarrit</t>
  </si>
  <si>
    <t>Garantimi i zbatimit të plotë dhe monitorimi i kuadrit ligjor, politik dhe procedural për trafikimin e AME-ve</t>
  </si>
  <si>
    <t>3.1.2.1</t>
  </si>
  <si>
    <t>Të parandalohet trafikimi (kontrabanda, tregtia dhe tranziti i paligjshëm) i AME-ve nëpërmjet proceseve dhe pajisjeve të përmirësuara dhe trajnimit të njësive të synuara ligjzbatuese</t>
  </si>
  <si>
    <t>3.2.2</t>
  </si>
  <si>
    <t>3.2.1.1</t>
  </si>
  <si>
    <t>3.2.1.2</t>
  </si>
  <si>
    <t>3.2.1.3</t>
  </si>
  <si>
    <t>3.2.1.4</t>
  </si>
  <si>
    <t>3.2.1.5</t>
  </si>
  <si>
    <t>3.2.1.6</t>
  </si>
  <si>
    <t>3.2.1.8</t>
  </si>
  <si>
    <t>3.2.2.1</t>
  </si>
  <si>
    <t>3.2.2.2</t>
  </si>
  <si>
    <t>3.2.2.3</t>
  </si>
  <si>
    <t>3.2.2.4</t>
  </si>
  <si>
    <t xml:space="preserve">Rritja e kontributit në mekanizmat ekzistues dypalësh, rajonalë dhe ndërkombëtarë </t>
  </si>
  <si>
    <t>Forcimi i kontrollit, monitorimit dhe parandalimit të devijimit të tregtisë së ligjshme nëpërmjet përmirësimit të kapaciteteve, procedurave dhe transparencës</t>
  </si>
  <si>
    <t>3.3.1.1</t>
  </si>
  <si>
    <t>3.3.1.2</t>
  </si>
  <si>
    <t>3.3.2.1</t>
  </si>
  <si>
    <t>3.3.3.1</t>
  </si>
  <si>
    <t>3.3.3.2</t>
  </si>
  <si>
    <r>
      <t>Kosto totale Q</t>
    </r>
    <r>
      <rPr>
        <b/>
        <sz val="12"/>
        <color indexed="10"/>
        <rFont val="Calibri"/>
        <family val="2"/>
      </rPr>
      <t>ë</t>
    </r>
    <r>
      <rPr>
        <b/>
        <sz val="12"/>
        <color indexed="10"/>
        <rFont val="Times New Roman"/>
        <family val="1"/>
      </rPr>
      <t>llimi i Politik</t>
    </r>
    <r>
      <rPr>
        <b/>
        <sz val="12"/>
        <color indexed="10"/>
        <rFont val="Calibri"/>
        <family val="2"/>
      </rPr>
      <t>ë</t>
    </r>
    <r>
      <rPr>
        <b/>
        <sz val="12"/>
        <color indexed="10"/>
        <rFont val="Times New Roman"/>
        <family val="1"/>
      </rPr>
      <t>s III (objektiva specifike 3.1+3.2+3.3)</t>
    </r>
  </si>
  <si>
    <t>4.1.1.1</t>
  </si>
  <si>
    <t>4.1.1.2</t>
  </si>
  <si>
    <t>4.1.2.1</t>
  </si>
  <si>
    <t>4.2.1.2</t>
  </si>
  <si>
    <t>4.2.1.3</t>
  </si>
  <si>
    <t>4.2.2.1</t>
  </si>
  <si>
    <t>4.2.3.1</t>
  </si>
  <si>
    <t>4.2.3.2</t>
  </si>
  <si>
    <t>4.2.3.3</t>
  </si>
  <si>
    <r>
      <t>Kosto totale Q</t>
    </r>
    <r>
      <rPr>
        <b/>
        <sz val="12"/>
        <color indexed="10"/>
        <rFont val="Calibri"/>
        <family val="2"/>
      </rPr>
      <t>ë</t>
    </r>
    <r>
      <rPr>
        <b/>
        <sz val="12"/>
        <color indexed="10"/>
        <rFont val="Times New Roman"/>
        <family val="1"/>
      </rPr>
      <t>llimi i Politik</t>
    </r>
    <r>
      <rPr>
        <b/>
        <sz val="12"/>
        <color indexed="10"/>
        <rFont val="Calibri"/>
        <family val="2"/>
      </rPr>
      <t>ë</t>
    </r>
    <r>
      <rPr>
        <b/>
        <sz val="12"/>
        <color indexed="10"/>
        <rFont val="Times New Roman"/>
        <family val="1"/>
      </rPr>
      <t>s IV (objektiva specifike 4.1+4.2)</t>
    </r>
  </si>
  <si>
    <t xml:space="preserve">Zhvillimi i partneriteteve të qëndrueshme me median dhe shoqërinë civile për promovimin e kontrollit,  rritjen e informimit dhe ndërgjegjësimin e publikut, për rrezikun e keqpërdorimit, mbajtjes së paligjshme dhe trafikimit të AME-ve. 
</t>
  </si>
  <si>
    <t>2.1.2.1</t>
  </si>
  <si>
    <t>2.1.2.2</t>
  </si>
  <si>
    <t>2.1.2.3</t>
  </si>
  <si>
    <t>2.1.2.5</t>
  </si>
  <si>
    <t>2.1.2.6</t>
  </si>
  <si>
    <t>2.1.3.1</t>
  </si>
  <si>
    <t>2.1.3.2</t>
  </si>
  <si>
    <t>2.1.3.3</t>
  </si>
  <si>
    <t>2.1.3.4</t>
  </si>
  <si>
    <t>2.1.3.5</t>
  </si>
  <si>
    <t>Përmirësimi dhe forcimi i kapaciteve operacionale, njerëzore dhe teknike për zbulimin dhe sekuestrimin e AME</t>
  </si>
  <si>
    <t xml:space="preserve">Rritja e kapaciteteve administrative dhe operacionale për sekuestrimin e armëve të zjarrit, municioneve dhe eksplozivëve </t>
  </si>
  <si>
    <t>5.1.1.1</t>
  </si>
  <si>
    <t>5.1.2.1</t>
  </si>
  <si>
    <t>5.1.3.1</t>
  </si>
  <si>
    <t>5.1.3.2</t>
  </si>
  <si>
    <t>5.1.3.4</t>
  </si>
  <si>
    <t>5.2.1.1</t>
  </si>
  <si>
    <t xml:space="preserve">Përdorimi sistematik çaktivizimi për të reduktuar zotërimin e paligjshëm të armëve të zjarrit </t>
  </si>
  <si>
    <r>
      <t>Kosto totale Q</t>
    </r>
    <r>
      <rPr>
        <b/>
        <sz val="12"/>
        <color indexed="10"/>
        <rFont val="Calibri"/>
        <family val="2"/>
      </rPr>
      <t>ë</t>
    </r>
    <r>
      <rPr>
        <b/>
        <sz val="12"/>
        <color indexed="10"/>
        <rFont val="Times New Roman"/>
        <family val="1"/>
      </rPr>
      <t>llimi i Politik</t>
    </r>
    <r>
      <rPr>
        <b/>
        <sz val="12"/>
        <color indexed="10"/>
        <rFont val="Calibri"/>
        <family val="2"/>
      </rPr>
      <t>ë</t>
    </r>
    <r>
      <rPr>
        <b/>
        <sz val="12"/>
        <color indexed="10"/>
        <rFont val="Times New Roman"/>
        <family val="1"/>
      </rPr>
      <t>s V (objektiva specifike 5.1+5.2)</t>
    </r>
  </si>
  <si>
    <t>5.2.1.2</t>
  </si>
  <si>
    <t>5.2.1.3</t>
  </si>
  <si>
    <t>5.2.1.4</t>
  </si>
  <si>
    <t>5.2.2.1</t>
  </si>
  <si>
    <t xml:space="preserve">Shkatërrimi sistematik i stoqeve të tepërta të AME-ve në një mënyrë jo të dëmshme për mjedisin. </t>
  </si>
  <si>
    <t>6.1.1.1</t>
  </si>
  <si>
    <t>6.1.1.2</t>
  </si>
  <si>
    <t>Garantimi i mjediseve të sigurta të magazinimit për AVL-të/armët e zjarrit dhe municionet, të projektuara sipas nevojave të identifikuara dhe në përputhje me standardet ndërkombëtare</t>
  </si>
  <si>
    <t>7.1.1.1</t>
  </si>
  <si>
    <t>7.1.1.2</t>
  </si>
  <si>
    <t>Ngritja e kapaciteteve të subjekteve juridike përkatëse (prodhues, dyqane riparimi, dyqane shitjeje me pakicë, tregtuesit, poligonet e qitjes, poligonet e gjuetisë, shoqëritë private të sigurisë, qendrat e trajnimit) për të përcaktuar sistemet e inspektimit.</t>
  </si>
  <si>
    <t>7.2.2</t>
  </si>
  <si>
    <t>7.2.1.1</t>
  </si>
  <si>
    <t>7.2.2.1</t>
  </si>
  <si>
    <r>
      <t>Kosto totale Q</t>
    </r>
    <r>
      <rPr>
        <b/>
        <sz val="12"/>
        <color indexed="10"/>
        <rFont val="Calibri"/>
        <family val="2"/>
      </rPr>
      <t>ë</t>
    </r>
    <r>
      <rPr>
        <b/>
        <sz val="12"/>
        <color indexed="10"/>
        <rFont val="Times New Roman"/>
        <family val="1"/>
      </rPr>
      <t>llimi i Politik</t>
    </r>
    <r>
      <rPr>
        <b/>
        <sz val="12"/>
        <color indexed="10"/>
        <rFont val="Calibri"/>
        <family val="2"/>
      </rPr>
      <t>ë</t>
    </r>
    <r>
      <rPr>
        <b/>
        <sz val="12"/>
        <color indexed="10"/>
        <rFont val="Times New Roman"/>
        <family val="1"/>
      </rPr>
      <t>s VII (objektiva specifike 7.1+7.2)</t>
    </r>
  </si>
  <si>
    <t>Garantimi që mjediset e magazinimit për AVL-të/armët e zjarrit dhe municionet janë të sigurta, sipas standardeve ndërkombëtare</t>
  </si>
  <si>
    <t xml:space="preserve"> </t>
  </si>
  <si>
    <r>
      <t>Kosto totale Q</t>
    </r>
    <r>
      <rPr>
        <b/>
        <sz val="12"/>
        <color indexed="10"/>
        <rFont val="Calibri"/>
        <family val="2"/>
      </rPr>
      <t>ë</t>
    </r>
    <r>
      <rPr>
        <b/>
        <sz val="12"/>
        <color indexed="10"/>
        <rFont val="Times New Roman"/>
        <family val="1"/>
      </rPr>
      <t>llimi i Politik</t>
    </r>
    <r>
      <rPr>
        <b/>
        <sz val="12"/>
        <color indexed="10"/>
        <rFont val="Calibri"/>
        <family val="2"/>
      </rPr>
      <t>ë</t>
    </r>
    <r>
      <rPr>
        <b/>
        <sz val="12"/>
        <color indexed="10"/>
        <rFont val="Times New Roman"/>
        <family val="1"/>
      </rPr>
      <t>s II (objektiva specifike 2.1+2.2+2.3+2.4+2.5)</t>
    </r>
  </si>
  <si>
    <t>Shkatërrimi i AME-ve të tepërta të kryhet në mënyrë periodike dhe në përputhje me IATG dhe/ose standardet e tjera ndërkombëtare</t>
  </si>
  <si>
    <t>MB/MM/AKSHE</t>
  </si>
  <si>
    <t>Përafrimi me standardet dhe praktikat më të mira ndërkombëtare në fushën e kontrollit të armëve dhe në hetimet që lidhen me krimet me armë</t>
  </si>
  <si>
    <t>Zhvillimi i seminarit mbi praktikën gjyqësore të armëve të zjarrit.</t>
  </si>
  <si>
    <t xml:space="preserve">PP/MFE/DPD/ SPAK/  UNODC </t>
  </si>
  <si>
    <t>2.1.1.4</t>
  </si>
  <si>
    <t>Hartimi i analizave dhe vlerësimeve me fokus problemet dhe raportet gjinore në përdorimin e armëve të zjarrit.</t>
  </si>
  <si>
    <t>Krijimi i  Njësisë Qendrore (NJQAZ) për armët e zjarrit si strukturë më vetë.</t>
  </si>
  <si>
    <t>Zhvillimi i trajnimit bazë për përdorimin e sistemit MEMEX.</t>
  </si>
  <si>
    <t>Zhvillimi i trajnimeve për analistët e NJQAZ dhe anëtarëve të saj  (Anacapa), Trajnime për OSINT (Open Source Intelligence), Trajnime për Darknet dhe patrullimin kibernetik, Trajnime mbi sigurimin dhe përdorimin e informacionit dhe produktet e inteligjencës (Intelligence Led Policing) etj.</t>
  </si>
  <si>
    <t>Lidhja në rrjet e të gjithë anëtarëve të NJQAZ me sistemin IBASE dhe SIMA dhe trajnimi i tyre për përdorim.</t>
  </si>
  <si>
    <t>Ndërlidhja e NJQAZ me hetuesit, prokurorët dhe struktura të ngjashme dhe përdorimi e shfrytëzimi i dhwnave prej tyre.</t>
  </si>
  <si>
    <t>Hartimi i një udhëzuesi për mbledhjen e të dhënave sensitive gjinore.</t>
  </si>
  <si>
    <t>Aftësimi i Zyrës Qendrore Interpol nëpërmjet trajnimit ose kompletimit me personel të dedikuar për procesimin, analizën dhe raportimin e infromacionit për armët e zjarrit.</t>
  </si>
  <si>
    <t>Analiza e nevojave për shkëmbimin e informacionit në çështjet penale dhe për zgjerimin e aksesit në sistemin iARMS përmes rrjetit të sigurt i24/7.</t>
  </si>
  <si>
    <t>Ngritja e një grupi pune ndër-institucional (i përbërë nga policia dhe doganat, shërbimi i prokurorisë, shërbimi i gjykatës dhe shërbimet IEVP) për konceptimin dhe zhvillimin e një Track Record.</t>
  </si>
  <si>
    <t>Njohja me detyrimet përkatëse dhe përcaktimet e tij dhe trajnimi i  personelit pas miratimit të VKM-së.</t>
  </si>
  <si>
    <t xml:space="preserve">Integrimi i plotë i çështjeve gjinore dhe moshës në politikat për kontrollin e AVL-ve/armëve të zjarrit duke garantuar pjesëmarrjen reale të grave në kontrollin e AVL-ve /armëve të zjarrit  </t>
  </si>
  <si>
    <t xml:space="preserve">Përmirësimi i përgjigjes institucionale ndaj keqpërdorimit të armëve të zjarrit në dhunën në familje dhe dhunën ndaj partnerit </t>
  </si>
  <si>
    <t>Përfshirja dhe konsultimi me përfaqësuesit e organizatave të grave, të organizmave për barazinë gjinore dhe ekspertët e çështjeve gjinore në zhvillimin dhe zbatimin e politikave për kontrollin e AVL-ve /armëve të zjarrit.</t>
  </si>
  <si>
    <t>Garantimi i përfaqësimit të ekuilibruar të grave në  aktivitetet dhe gjetjet e komisionit për AVL dhe organet e tjera përkatëse.</t>
  </si>
  <si>
    <t xml:space="preserve">Trajtimi i pasojave të keqpërdorimit të armëve në dhunën në familje dhe dhunën ndaj partnerit në trajnimet e ndryshme kundër dhunës në familje. </t>
  </si>
  <si>
    <t>Përcaktimi i përgjegjësive funksionale dhe përshkrimi i detyrave në mënyrë të detajuar për sektorin e analizës së informacionit kriminal për AVL.</t>
  </si>
  <si>
    <t>Rioganizimi i strukturave dhe funksioneve me përgjegjësi në luftën kundër trafikimit të armëve të zjarrit dhe eksplozivave në Drejtoritë Vendore të Policisë.</t>
  </si>
  <si>
    <t>Forcimi i kapaciteteve të kontrollit të eksportit të armëve, duke përfshirë vlerësimin e rrezikut, licencimin, dërgimin dhe verifikimin pas dërgimit</t>
  </si>
  <si>
    <t>Rritja e bashkëpunimit ndërinstitucional dhe ndërkombëtar me fokus kontrollin e eksportit të armëve dhe verifikimin e licencave/autorizimeve.</t>
  </si>
  <si>
    <t>Organizimi, mbledhja dhe përditësimi i statistikave për licensat e importit/eksportit/transitit.</t>
  </si>
  <si>
    <t>Pjesëmarrja aktive, shkëmbimi i informacioneve dhe eksperiencave dhe dhënia e kontributit të vazhdueshëm në proceset dhe mekanizmat rajonalë: procesi i Komisioneve të AVL, RASR, EMPACT, SEEFEN, SEEFEG, RACVIAC, RIEP; EU P2P, SELEC.</t>
  </si>
  <si>
    <t>Zhvillimi i takimeve me të gjitha subjektet (kontrolli i të cilave është objekt pune i Policisë së Shtetit) si tregëtarët e shitjeve apo poligoneve dhe sensibilizohen ata për rastet e vjedhjeve të dyqaneve etj. në vendet fqinje me qëllim që të shtojnë vëmendjen në sigurimin e tyre.</t>
  </si>
  <si>
    <t>Rritja e kapaciteteve të  institucioneve të ngarkuara me kontrollin e AVL-ve/armëve të zjarrit për të integruar aspektin gjinor dhe për të zhvilluar politika të përgjegjshme gjinore për AVL/armët e zjarrit</t>
  </si>
  <si>
    <t>Rritja e nivelit të koordinimit dhe monitorimi i vazhdueshëm i strategjisë dhe planit të veprimit nga Komisioni Kombëtar i AVL për të garantuar politika efektive për parandalimin, zbutjen, reagimin dhe eliminimin e keqpërdorimit, trafikimit dhe përhapjes së paligjshme të armëve të zjarrit</t>
  </si>
  <si>
    <t>Përmirësimi i progarmit i programit "iBASE", duke shtuar kapacitetin, rubrikat (si gjina, lloji ngjarjes, mosha e viktimës/viktimave apo autorit/autoret, markimi i gëzhojave) dhe vendosjen e fotos për çdo armë zjarri apo materiali balistik të sekuestruar në vendin e ngjarjes.</t>
  </si>
  <si>
    <t>Aktiviteti Diplomatik dhe Konsullor i MEPJ  01130</t>
  </si>
  <si>
    <t>Rritja e ndërgjegjësimit të audiencës së synuar për rrezikun e keqpërdorimit, mbajtjes së paligjshme dhe trafikimit të AME-ve.</t>
  </si>
  <si>
    <t>4.2.3.4</t>
  </si>
  <si>
    <t>UNDP/MB/PSH</t>
  </si>
  <si>
    <t>Zbatimi i përcaktimeve dhe kërkesave të kuadrit ligjor të BE-së, OKB-së dhe OSBE dhe raportimi i zbatimit të tyre në kuadër të Kapitullit 31 "Politika e Jashtme, e Mbrojtjes dhe Sigurisë" me qëllim fillimin e negociatave për anëtarësim në BE.</t>
  </si>
  <si>
    <t>Rritja e pjesëmarrjes dhe kontributit të Policisë së Shtetit në Operacionet Policore të Përbashkëta me vende të BE dhe të rajonit, si dhe brenda vendit kundër trafikimit të armëve të zjarrit, përbërësve të tyre dhe municioneve.</t>
  </si>
  <si>
    <t xml:space="preserve">Hartimi i Vlerësimit të Kërcënimit të Riskut të Krimit të Organizuar dhe Krimeve të Rënda nga Policia e Shtetit, si dhe vlerësimit të riskut në kuadër të sigurisë publike me fokus rrezikun nga keqpërdorimi i AVL. 
Kryerja e Vlerësimit të Riskut të Grupeve Kriminale me frekuencë 6 mujore dhe vjetore, Vlerësimit Strategjik të Kriminalitetit dhe Vlerësimeve taktike të kriminalitetit me frekuencë 6-mujore për strukturat që hetojnë krimet të lidhura me armët dhe eksplozivët. </t>
  </si>
  <si>
    <t xml:space="preserve">Gjenerimi i statistikës zyrtare më vete (për autorë dhe viktima) edhe për armët e zjarrit e përshtatur me formularin  e UNODC për mbledhjen globale të të dhënave për armët dhe lëndët plasëse. </t>
  </si>
  <si>
    <t>Planifikimi dhe zhvillimi i trajnimeve për strukturën e hetimit të krimit kompjuterik si, Trajnime për OSINT (Open Source Intelligence), Trajnime për Darknet dhe patrullimin kibernetik.</t>
  </si>
  <si>
    <t>Policia e Shtetit pjesë aktive e Operacioneve të përbashkëta policore të tipit JAD me vendet e BE si dhe rajonit.</t>
  </si>
  <si>
    <t>Kryerja e trajnimit për aspektet gjinore të hetimit te krimeve të lidhura me armët e zjarrit.</t>
  </si>
  <si>
    <t>Forcimi i kapaciteteve logjistike të Policisë Kufitare për mbikëqyrjen e kufirit gjelbër dhe kufirit blu për zbulimin, identifikimin  e AME-ve.</t>
  </si>
  <si>
    <t>Forcimi i kontrollit dhe parandalimi i rasteve të humbjes dhe të vjedhjeve të AME.</t>
  </si>
  <si>
    <t>Ndjekja në vijimësi e praktikës së mirë të hartimit dhe publikimit të raporteve vjetore për eksportet e armëve, si dhe i raporteve periodike sipas kërkesës për marrëveshjet ndërkombëtare.</t>
  </si>
  <si>
    <t>Rritja e nivelit të ndërgjegjësimit dhe njohurive të shoqërisë civile dhe medias për keqpërdorimin dhe mbajtjen pa leje të armëve të zjarrit dhe dhunën e shkaktuar nga armët e zjarrit.</t>
  </si>
  <si>
    <t>Forcimi i bashkëpunimit të agjencive ligjzbatuese dhe gjyqësorit me  median (raportimi dhe komunikimi i ngjarjeve/incidenteve).</t>
  </si>
  <si>
    <t>Publikimi i takimeve/trajnimeve të zhvilluara nga strukturat policore mbi dhunën në familje dhe rrezikun e armëve të zjarrit në këto konflikte.</t>
  </si>
  <si>
    <t>Publikimi në mënyrë transparente i ngjarjeve/incidenteve përmes bashkëpunimit me median me qëllim ruajtjen e sigurisë, rendit publik dhe jetës së qytetarëve.</t>
  </si>
  <si>
    <t>Përfshirja në kurrikulën e Arsimit të Mesëm  të orëve edukative, informuese mbi përdorimin e AVL nga nxënësit e kësaj moshe.</t>
  </si>
  <si>
    <t>Planifikimi dhe organizimi nga Shkollat në bashkëpunim me Policinë e Shtetit të takimeve të nxënësve dhe mësuesve, prindërve me përfaqësues të policisë,  për ndërgjegjësimin dhe parandalimin e rrezikut të përdorimit të AVL, dhe mbi pasojat ligjore penale të mbajtjes dhe përdorimit në veçanti në konflikte të kësaj moshe.</t>
  </si>
  <si>
    <t>Mbështetja  e Luftimit 02150
Kodi i produktit: 91703AG</t>
  </si>
  <si>
    <t>Mbështetja  e Luftimit 02150 
Kodi i produktit: 91703AG</t>
  </si>
  <si>
    <t>01110                 Ministria e Drejtësisë            Kodi i produktit: 91401AA</t>
  </si>
  <si>
    <t>01110                    
 Ministria e Drejtësisë            Kodi i produktit: 91401AA</t>
  </si>
  <si>
    <t>01110                     
Ministria e Drejtësisë            Kodi i produktit: 91401AA</t>
  </si>
  <si>
    <t>Mbështetja  e Luftimit 02150 
Kodi i produktit:
91703AG</t>
  </si>
  <si>
    <t>Mbështetja  e Luftimit 02150 
Kodi i produktit: 91701AA</t>
  </si>
  <si>
    <t>Mbështetja  e Luftimit 02150 
Kodi i produktit: M170449</t>
  </si>
  <si>
    <t>Shkëmbimi i eksperiencave më të mira nëpërmjet Buletinit të Europol për Armët e Zjarrit, nëpërmjet analizave të indikatorëve të ardhura nga homologët si dhe dërgimi në Europol i indikatorëve të riskut në rastet e evidentuara në Shqipëri.</t>
  </si>
  <si>
    <t>Policia e Shtetit 03140 
Kodi i produktit: 9164AA</t>
  </si>
  <si>
    <t>PBA 2022-2024</t>
  </si>
  <si>
    <t>PLANI I VEPRIMIT 2022-2024 I STRATEGJISË PËR KONTROLLIN E ARMËVE TË VOGLA E TË LEHTA, MUNICIONEVE DHE EKSPLOZIVËVE 2019-2024</t>
  </si>
  <si>
    <t>Zhvillimi i seminarit për shkëmbimin e informacionit ndërinstitucional mbi zbatimin e Kodit të Procedurës Penale për hetimin dhe ndjekjen penale të rasteve të trafikimit të armëve të zjarrit.</t>
  </si>
  <si>
    <t>Propozimi i ndryshimeve në nenin 278 të Kodit Penal në përputhje me direktivën e (BE) 2017/853 të Parlamentit Evropian dhe Këshillit të BE që ndryshojnë Direktivën e Këshillit 91/477/KEE, "Për kontrollin e blerjeve dhe mbajtjen e armëve" dhe në përputhje me ndryshimet në ligjin "Për armët".</t>
  </si>
  <si>
    <t>Identifikimi i nevojave për ndërhyrje në ligjin 74/2014 "Për armët", i ndryshuar për norminin e çështjes së tregtimit të AME-ve në tregun e brendshëm.</t>
  </si>
  <si>
    <t>Zyra e Kombeve të Bashkuara për Drogat përmes Programit Global për Armët e Zjarrit/Titulli i Projektit: Përgjigja e drejtësisë penale kundër trafikimit të armëve</t>
  </si>
  <si>
    <t>Programi për Zhvillimin e Kombeve të Bashkuara përmes SEESAC/ Titulli i projektit: Asistencë për forcimin e luftës kundër zotërimit të paligjshëm, keqpërdorimit dhe trafikimit të armëve të vogla dhe të lehta në Ballkanin Perëndëmor. Projekt IPA rajonal ku përfituese janë 6 vendet e BP.</t>
  </si>
  <si>
    <t>Policia e Shtetit 03140 
Kodi i produktit:  9164AR</t>
  </si>
  <si>
    <t xml:space="preserve">Implementimi dhe mirëmbajta e programit IBASE. </t>
  </si>
  <si>
    <t>Kryerja e trajnimeve për aspektet gjinore të AVL/armëve të zjarrit për anëtarët e Komisionit Kombëtar të AVL dhe të të gjitha institucioneve të tjera të ngarkuara për zbatimin e politikave për kontrollin e AVL-ve/armëve të zjarrit.</t>
  </si>
  <si>
    <t>OJQ,/Media/UNDP/SEESAC</t>
  </si>
  <si>
    <t>Normimi ligjor i mosdhënies së licensës apo mosripërsëritjen e saj,  edhe kur rasti i dhunës në familje trajtohet sipas Ligjit 9669, dt 18,12,2006 "për masat ndaj dhunës në marrëdhëniet familjare",  i ndryshuar (me kerkesë padi për UM/UMM) dhe jo vetëm në rastet kur trajtohet si vepër penale.</t>
  </si>
  <si>
    <t>Policia e Shtetit 03140 
Kodi i produktit: 9164AR</t>
  </si>
  <si>
    <t xml:space="preserve">Zhvillimi i  fushatave sensibilizues dhe takimeve me të gjithë subjektet që organizojnë evente festash masive në lidhje me respektim e masave të sigurisë nga ata lidhur me  rrezikun e keqpërdorimit të armëve të zjarrit. </t>
  </si>
  <si>
    <t>Kostot përballohen nga  OSBE  në bazë të memorandumit të mirëkuptimit nr. 6149/5  dhe nr. 51 dt 05.10.2021  mes MB dhe OSBE.</t>
  </si>
  <si>
    <t xml:space="preserve">Kostot përballohen nga  OSBE  në bazë të memorandumit të mirëkuptimit nr. 6149/5  dhe nr. 51 dt 05.10.2021  mes MB dhe OSBE. Titulli i projektit: “ExB - Mbështetje për Rritjen e Ndërgjegjësimit për Kontrollin e Armëve të Vogla dhe të Lehta, Rritjen e Aftësive të Zbulimit nga Qentë K-9 dhe Krijimin e Kuadrit Ligjor për Çaktivizimin në Shqipëri” </t>
  </si>
  <si>
    <t>3.2.1.9</t>
  </si>
  <si>
    <t>Rritja e kapaciteteve të IQP për të zbuluar AME të paligjshëm duke rritur aftësitë e tyre infrastrukturore, operacionale dhe trajnuese</t>
  </si>
  <si>
    <t xml:space="preserve">Zhvillimi i fushatave sensibilizuese për rritjen e ndërgjegjësimit të qytetarëve për rrezikun e keqpërdorimit, mbajtjes së paligjshme dhe trafikimit të AME-ve. </t>
  </si>
  <si>
    <t xml:space="preserve">Zhvillimi i fushatave sensibilizuese në bashkëpunim me OSBE për keqpërdorimin dhe mbajtjen pa leje të armëve të zjarrit dhe dhunën e shkaktuar nga armët e zjarrit. (çaktivizimin) e AVL </t>
  </si>
  <si>
    <t xml:space="preserve">Zhvillimi i fushatave sensibilizuese në bashkëpunim me OSBE për parandalimin e keqpërdorimit të AVLME </t>
  </si>
  <si>
    <t xml:space="preserve">Dhurim i Qeverisë Franceze me vlerë 225 mijë euro dhe kosto mirëmbajtje për dy vjet 10 mijë euro </t>
  </si>
  <si>
    <t>Planifikim Menaxhimi 1110 Kodi i produktit: 91601AA</t>
  </si>
  <si>
    <t>Veprimtaria Informative shtetërore Kodi i produktit 91801AA</t>
  </si>
  <si>
    <t>Hartimi i metodologjisë së mbledhjes e raportimit të të dhënave  nga institucionet përgjegjëse lidhur me menaxhimin e të dhënave të plota të çështjeve penale që lidhen me Armët e Zjarrit.</t>
  </si>
  <si>
    <t>PSH/MD/PP/MB</t>
  </si>
  <si>
    <t>DPD/UNODC</t>
  </si>
  <si>
    <t>2.5.2</t>
  </si>
  <si>
    <t>4.2.4</t>
  </si>
  <si>
    <t>4.2.4.1</t>
  </si>
  <si>
    <t>5.1.3.3</t>
  </si>
  <si>
    <t>MFE/DPD/DPPSH</t>
  </si>
  <si>
    <t>Kosto Korente</t>
  </si>
  <si>
    <t>Kosto Totale e PV</t>
  </si>
  <si>
    <t>Kosto Kapitale</t>
  </si>
  <si>
    <t>Kosto Totale</t>
  </si>
  <si>
    <t>Institucionet përgjegjegjëse</t>
  </si>
  <si>
    <t xml:space="preserve">Afati i Zbatimit </t>
  </si>
  <si>
    <t>Kosto Indiktive Totale</t>
  </si>
  <si>
    <t>Burimi i mbulimit deri ne 2024</t>
  </si>
  <si>
    <t>Hendeku financiar
2022-2024
(në Lekë)</t>
  </si>
  <si>
    <t>Institucioni kontribues</t>
  </si>
  <si>
    <t>Afati Fillimit</t>
  </si>
  <si>
    <t>Afati Mbarimit</t>
  </si>
  <si>
    <t xml:space="preserve">Kosto Korente </t>
  </si>
  <si>
    <t>2022-2024</t>
  </si>
  <si>
    <t>P1</t>
  </si>
  <si>
    <t>P2</t>
  </si>
  <si>
    <t>P3</t>
  </si>
  <si>
    <t>P4</t>
  </si>
  <si>
    <t>P5</t>
  </si>
  <si>
    <t>P6</t>
  </si>
  <si>
    <t>P7</t>
  </si>
  <si>
    <t>TOTALI [Leke]</t>
  </si>
  <si>
    <t>TOTALI [Euro]</t>
  </si>
  <si>
    <t>Objektivi specifik 1:  Miratimi i kuadrit të plotë ligjor për të luftuar të gjitha format e keqpërdorimit, trafikimit dhe zotërimit të paligjshëm të armëve të zjarrit, municioneve dhe eksplozivëve (AME) dhe harmonizimi me kuadrin ligjor të OKB-së, OSBE-së dhe BE-së.</t>
  </si>
  <si>
    <r>
      <rPr>
        <b/>
        <sz val="11"/>
        <color indexed="10"/>
        <rFont val="Calibri"/>
        <family val="2"/>
      </rPr>
      <t xml:space="preserve">Kosto totale Qëllimi i Politikës I </t>
    </r>
    <r>
      <rPr>
        <sz val="11"/>
        <color theme="1"/>
        <rFont val="Calibri"/>
        <family val="2"/>
        <scheme val="minor"/>
      </rPr>
      <t xml:space="preserve">
</t>
    </r>
    <r>
      <rPr>
        <b/>
        <sz val="12"/>
        <color rgb="FFFF0000"/>
        <rFont val="Times New Roman"/>
        <family val="1"/>
      </rPr>
      <t>(objektiva specifike 1.1+1.2)</t>
    </r>
  </si>
  <si>
    <t>Kosto indikative Totale</t>
  </si>
  <si>
    <t>Kosto totale ne EUR
(kursi kembimit: 1 EUR = 123ALL)</t>
  </si>
  <si>
    <t xml:space="preserve">Zhvillimi i partneriteteve të qëndrueshme me median dhe shoqërinë civile për promovimin e kontrollit,  rritjen e informimit dhe ndërgjegjësimin e publikut, për rrezikun e keqpërdorimit, mbajtjes së paligjshme dhe trafikimit të AME-ve. </t>
  </si>
  <si>
    <t>Objektivat Specifik 3</t>
  </si>
  <si>
    <t>Kosto totale ne EUR
(kursi kembimit: 1 EUR = 123 ALL)</t>
  </si>
  <si>
    <t>1 euro 123Leke</t>
  </si>
  <si>
    <t xml:space="preserve">Qëllimi i Politikës I  BRENDA VITIT 2023, TË GARANTOHET MIRATIMI I LEGJISLACIONIT PËR KONTROLLIN E ARMËVE, PLOTËSISHT I HARMONIZUAR ME KUADRIN RREGULLATOR TË BE-SË, DHE DETYRIMET E TJERA NDËRKOMBËTARE PËRKATËSE DHE I STANDARDIZUAR ME TË GJITHË RAJONIN
</t>
  </si>
  <si>
    <t xml:space="preserve">Qëllimi i Politikës II:  BRENDA VITIT 2024, TË GARANTOHET SE POLITIKAT DHE PRAKTIKAT PËR KONTROLLIN E ARMËVE NË VENDIN TONË JANË BAZUAR NË STATISTIKA DHE UDHËHIQEN NGA INFORMACIONET E INTELIGJENCËS </t>
  </si>
  <si>
    <t>Qëllimi i Politikës III:  BRENDA VITIT 2024, TË ULET NË MËNYRË TË KONSIDERUESHME QARKULLIMI I PALIGJSHËM I ARMËVE TË ZJARRIT, MUNICIONEVE DHE EKSPLOZIVËVE (AME) DREJT, BRENDA DHE PËRTEJ VENDIT TONË</t>
  </si>
  <si>
    <t>Qëllimi i Politikës IV:   BRENDA VITIT 2024, TË ULET NË MËNYRË TË KONSIDERUESHME OFERTA, KËRKESA DHE KEQPËRDORIMI I ARMËVE TË ZJARRIT NËPËRMJET NDËRGJEGJËSIMIT, EDUKIMIT, INFORMIMIT DHE PROMOVIMIT TË KONTROLLIT</t>
  </si>
  <si>
    <t>Qëllimi i Politikës V:   TË ULET MJAFTUESHËM NUMRI I PËRLLOGARITUR I ARMËVE TË ZJARRIT QË MBAHEN NË MËNYRË TË PALIGJSHME NË SHQIPËRI</t>
  </si>
  <si>
    <t>Qëllimi i Politikës  VI:  NË MËNYRË SISTEMATIKE, TË ULET SASIA E TEPËRT DHE TË SHKATËRROHEN ARMËT E VOGLA DHE TË LEHTA DHE MUNICIONET TË TYRE TË KAPURA, DUKE RESPEKTUAR STANDARDET MJEDISORE</t>
  </si>
  <si>
    <t>Qëllimi i Politikës  VII   TË ULET NË MËNYRË TË KONSIDERUESHME RREZIKU I PËRHAPJES DHE DEVIJIMIT TË ARMËVE TË ZJARRIT, MUNICIONEVE DHE EKSPLOZIVËVE</t>
  </si>
  <si>
    <r>
      <rPr>
        <b/>
        <sz val="11"/>
        <color indexed="10"/>
        <rFont val="Calibri"/>
        <family val="2"/>
      </rPr>
      <t xml:space="preserve">Kosto totale Qëllimi i Politikës II </t>
    </r>
    <r>
      <rPr>
        <sz val="11"/>
        <color theme="1"/>
        <rFont val="Calibri"/>
        <family val="2"/>
        <scheme val="minor"/>
      </rPr>
      <t xml:space="preserve">
</t>
    </r>
    <r>
      <rPr>
        <b/>
        <sz val="11"/>
        <color rgb="FFFF0000"/>
        <rFont val="Calibri"/>
        <family val="2"/>
        <scheme val="minor"/>
      </rPr>
      <t>(objektiva specifike 2.1+2.2+2.3+2.4+2.5)</t>
    </r>
  </si>
  <si>
    <r>
      <rPr>
        <b/>
        <sz val="11"/>
        <color indexed="10"/>
        <rFont val="Calibri"/>
        <family val="2"/>
      </rPr>
      <t xml:space="preserve">Kosto totale Qëllimi i Politikës III </t>
    </r>
    <r>
      <rPr>
        <sz val="11"/>
        <color theme="1"/>
        <rFont val="Calibri"/>
        <family val="2"/>
        <scheme val="minor"/>
      </rPr>
      <t xml:space="preserve">
</t>
    </r>
    <r>
      <rPr>
        <b/>
        <sz val="11"/>
        <color rgb="FFFF0000"/>
        <rFont val="Calibri"/>
        <family val="2"/>
        <scheme val="minor"/>
      </rPr>
      <t>(objektiva specifike 3.1+3.2+3.3)</t>
    </r>
  </si>
  <si>
    <r>
      <rPr>
        <b/>
        <sz val="11"/>
        <color indexed="10"/>
        <rFont val="Calibri"/>
        <family val="2"/>
      </rPr>
      <t xml:space="preserve">Kosto totale Qëllimi i Politikës IV </t>
    </r>
    <r>
      <rPr>
        <sz val="11"/>
        <color theme="1"/>
        <rFont val="Calibri"/>
        <family val="2"/>
        <scheme val="minor"/>
      </rPr>
      <t xml:space="preserve">
</t>
    </r>
    <r>
      <rPr>
        <b/>
        <sz val="11"/>
        <color rgb="FFFF0000"/>
        <rFont val="Calibri"/>
        <family val="2"/>
        <scheme val="minor"/>
      </rPr>
      <t>(objektiva specifike 4.1+4.2+4.3)</t>
    </r>
  </si>
  <si>
    <r>
      <rPr>
        <b/>
        <sz val="11"/>
        <color indexed="10"/>
        <rFont val="Calibri"/>
        <family val="2"/>
      </rPr>
      <t xml:space="preserve">Kosto totale Qëllimi i Politikës V </t>
    </r>
    <r>
      <rPr>
        <sz val="11"/>
        <color theme="1"/>
        <rFont val="Calibri"/>
        <family val="2"/>
        <scheme val="minor"/>
      </rPr>
      <t xml:space="preserve">
</t>
    </r>
    <r>
      <rPr>
        <b/>
        <sz val="11"/>
        <color rgb="FFFF0000"/>
        <rFont val="Calibri"/>
        <family val="2"/>
        <scheme val="minor"/>
      </rPr>
      <t>(objektiva specifike 5.1+5.2+5.3)</t>
    </r>
  </si>
  <si>
    <r>
      <rPr>
        <b/>
        <sz val="11"/>
        <color indexed="10"/>
        <rFont val="Calibri"/>
        <family val="2"/>
      </rPr>
      <t xml:space="preserve">Kosto totale Qëllimi i Politikës VI </t>
    </r>
    <r>
      <rPr>
        <sz val="11"/>
        <color theme="1"/>
        <rFont val="Calibri"/>
        <family val="2"/>
        <scheme val="minor"/>
      </rPr>
      <t xml:space="preserve">
</t>
    </r>
    <r>
      <rPr>
        <b/>
        <sz val="11"/>
        <color rgb="FFFF0000"/>
        <rFont val="Calibri"/>
        <family val="2"/>
        <scheme val="minor"/>
      </rPr>
      <t>(objektiva specifike 6.1+6.2+6.3+6.4+6.5+6.6)</t>
    </r>
  </si>
  <si>
    <r>
      <rPr>
        <b/>
        <sz val="11"/>
        <color indexed="10"/>
        <rFont val="Calibri"/>
        <family val="2"/>
      </rPr>
      <t xml:space="preserve">Kosto totale Qëllimi i Politikës VII </t>
    </r>
    <r>
      <rPr>
        <sz val="12"/>
        <color theme="1"/>
        <rFont val="Calibri"/>
        <family val="2"/>
        <scheme val="minor"/>
      </rPr>
      <t xml:space="preserve">
</t>
    </r>
    <r>
      <rPr>
        <b/>
        <sz val="12"/>
        <color rgb="FFFF0000"/>
        <rFont val="Calibri"/>
        <family val="2"/>
        <scheme val="minor"/>
      </rPr>
      <t>(objektiva specifike 7.1+7.2)</t>
    </r>
  </si>
  <si>
    <t xml:space="preserve">Objektivat Specifik 4 </t>
  </si>
  <si>
    <t xml:space="preserve">Objektivat Specifik 2 </t>
  </si>
  <si>
    <t xml:space="preserve">Objektivat Specifik 1 </t>
  </si>
  <si>
    <t>Objektivat Specifik 5</t>
  </si>
  <si>
    <t xml:space="preserve">Objektivat Specifik 6 </t>
  </si>
  <si>
    <t xml:space="preserve">Objektivat Specifik 7 </t>
  </si>
  <si>
    <t>Donatoret</t>
  </si>
  <si>
    <t>Buxheti</t>
  </si>
  <si>
    <t>FH 2022-2024</t>
  </si>
  <si>
    <t>Hendeku Financiar</t>
  </si>
  <si>
    <t>Kosto te Planifkuara</t>
  </si>
  <si>
    <t xml:space="preserve">Natyra/ Tipologjia e Kostove </t>
  </si>
  <si>
    <t>Qellimet e Politikave</t>
  </si>
  <si>
    <t>Nevojat Kapitale  (në  Lek)</t>
  </si>
  <si>
    <t>Hendek financiar       2022-2024</t>
  </si>
  <si>
    <t xml:space="preserve">Financim I Huaj                  </t>
  </si>
  <si>
    <t>QP I</t>
  </si>
  <si>
    <t>QP II</t>
  </si>
  <si>
    <t>QP III</t>
  </si>
  <si>
    <t>QP IV</t>
  </si>
  <si>
    <t>QP V</t>
  </si>
  <si>
    <t>QP VI</t>
  </si>
  <si>
    <t>QP VII</t>
  </si>
  <si>
    <t>PBA  - Buxheti                   2022-2024</t>
  </si>
  <si>
    <t>Mbështetja e nevojave të hetimeve online të Oficerëve të Policisë Gjyqësore, në rastet e infiltrimeve dhe blerjeve të simuluara</t>
  </si>
  <si>
    <t>Krijimi i infrastrukturës së nevojshme për përdorimin e sistemit elektronik për sektorin e ekzaminimeve balistike në Institutin e Policisë Shkencore Tiranë, i cili do të kryejë kërkimin automatik  dhe identifikimin  nëpërmjet gjurmëve të formuara nga mekanizmat e armëve të zjarrit në gëzhoja dhe predha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</si>
</sst>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_-;\-* #,##0.00_-;_-* &quot;-&quot;??_-;_-@_-"/>
    <numFmt numFmtId="165" formatCode="_(* #,##0_);_(* \(#,##0\);_(* &quot;-&quot;??_);_(@_)"/>
  </numFmts>
  <fonts count="59" x14ac:knownFonts="1">
    <font>
      <sz val="11"/>
      <color theme="1"/>
      <name val="Calibri"/>
      <family val="2"/>
      <scheme val="minor"/>
    </font>
    <font>
      <sz val="12"/>
      <color indexed="8"/>
      <name val="Times New Roman"/>
      <family val="1"/>
    </font>
    <font>
      <b/>
      <sz val="12"/>
      <color indexed="8"/>
      <name val="Times New Roman"/>
      <family val="1"/>
    </font>
    <font>
      <sz val="10"/>
      <name val="Arial"/>
      <family val="2"/>
      <charset val="238"/>
    </font>
    <font>
      <sz val="10"/>
      <name val="Arial"/>
      <family val="2"/>
    </font>
    <font>
      <b/>
      <sz val="16"/>
      <color indexed="10"/>
      <name val="Calibri"/>
      <family val="2"/>
    </font>
    <font>
      <sz val="8"/>
      <name val="Calibri"/>
      <family val="2"/>
    </font>
    <font>
      <sz val="11"/>
      <color theme="1"/>
      <name val="Calibri"/>
      <family val="2"/>
      <scheme val="minor"/>
    </font>
    <font>
      <sz val="12"/>
      <color theme="1"/>
      <name val="Calibri"/>
      <family val="2"/>
      <scheme val="minor"/>
    </font>
    <font>
      <sz val="12"/>
      <color rgb="FF000000"/>
      <name val="Times New Roman"/>
      <family val="1"/>
    </font>
    <font>
      <b/>
      <sz val="12"/>
      <color rgb="FF000000"/>
      <name val="Times New Roman"/>
      <family val="1"/>
    </font>
    <font>
      <sz val="12"/>
      <color theme="1"/>
      <name val="Times New Roman"/>
      <family val="1"/>
    </font>
    <font>
      <b/>
      <sz val="9"/>
      <color theme="1"/>
      <name val="Times New Roman"/>
      <family val="1"/>
    </font>
    <font>
      <sz val="9"/>
      <color theme="1"/>
      <name val="Times New Roman"/>
      <family val="1"/>
    </font>
    <font>
      <b/>
      <sz val="9"/>
      <color rgb="FF000000"/>
      <name val="Times New Roman"/>
      <family val="1"/>
    </font>
    <font>
      <b/>
      <sz val="16"/>
      <color rgb="FFFF0000"/>
      <name val="Calibri"/>
      <family val="2"/>
      <scheme val="minor"/>
    </font>
    <font>
      <b/>
      <sz val="9"/>
      <color theme="1"/>
      <name val="Calibri"/>
      <family val="2"/>
      <scheme val="minor"/>
    </font>
    <font>
      <b/>
      <sz val="14"/>
      <color rgb="FF000000"/>
      <name val="Times New Roman"/>
      <family val="1"/>
    </font>
    <font>
      <b/>
      <sz val="12"/>
      <color theme="1"/>
      <name val="Times New Roman"/>
      <family val="1"/>
    </font>
    <font>
      <b/>
      <i/>
      <sz val="12"/>
      <color indexed="30"/>
      <name val="Times New Roman"/>
      <family val="1"/>
    </font>
    <font>
      <b/>
      <sz val="12"/>
      <color rgb="FFFF0000"/>
      <name val="Times New Roman"/>
      <family val="1"/>
    </font>
    <font>
      <b/>
      <sz val="12"/>
      <color indexed="10"/>
      <name val="Times New Roman"/>
      <family val="1"/>
    </font>
    <font>
      <b/>
      <sz val="12"/>
      <color indexed="10"/>
      <name val="Calibri"/>
      <family val="2"/>
    </font>
    <font>
      <sz val="12"/>
      <name val="Times New Roman"/>
      <family val="1"/>
    </font>
    <font>
      <b/>
      <sz val="16"/>
      <color theme="1"/>
      <name val="Times New Roman"/>
      <family val="1"/>
    </font>
    <font>
      <sz val="16"/>
      <color theme="1"/>
      <name val="Times New Roman"/>
      <family val="1"/>
    </font>
    <font>
      <b/>
      <sz val="12"/>
      <color theme="1"/>
      <name val="Calibri"/>
      <family val="2"/>
      <scheme val="minor"/>
    </font>
    <font>
      <b/>
      <sz val="12"/>
      <name val="Times New Roman"/>
      <family val="1"/>
    </font>
    <font>
      <sz val="9"/>
      <color rgb="FFFF0000"/>
      <name val="Times New Roman"/>
      <family val="1"/>
    </font>
    <font>
      <sz val="10"/>
      <color rgb="FF000000"/>
      <name val="Times New Roman"/>
      <family val="1"/>
    </font>
    <font>
      <sz val="20"/>
      <color theme="1"/>
      <name val="Times New Roman"/>
      <family val="1"/>
    </font>
    <font>
      <sz val="18"/>
      <color theme="1"/>
      <name val="Times New Roman"/>
      <family val="1"/>
    </font>
    <font>
      <sz val="11"/>
      <color theme="0"/>
      <name val="Calibri"/>
      <family val="2"/>
      <scheme val="minor"/>
    </font>
    <font>
      <sz val="14"/>
      <color theme="1"/>
      <name val="Times New Roman"/>
      <family val="1"/>
    </font>
    <font>
      <b/>
      <sz val="14"/>
      <color rgb="FF0070C0"/>
      <name val="Calibri"/>
      <family val="2"/>
      <scheme val="minor"/>
    </font>
    <font>
      <b/>
      <sz val="11"/>
      <color rgb="FF000000"/>
      <name val="Times New Roman"/>
      <family val="1"/>
    </font>
    <font>
      <b/>
      <sz val="11"/>
      <color indexed="8"/>
      <name val="Times New Roman"/>
      <family val="1"/>
    </font>
    <font>
      <sz val="11"/>
      <color indexed="8"/>
      <name val="Times New Roman"/>
      <family val="1"/>
    </font>
    <font>
      <b/>
      <sz val="11"/>
      <color indexed="8"/>
      <name val="Calibri"/>
      <family val="2"/>
    </font>
    <font>
      <b/>
      <sz val="11"/>
      <color theme="1"/>
      <name val="Calibri"/>
      <family val="2"/>
      <scheme val="minor"/>
    </font>
    <font>
      <b/>
      <sz val="11"/>
      <color indexed="10"/>
      <name val="Calibri"/>
      <family val="2"/>
    </font>
    <font>
      <b/>
      <sz val="11"/>
      <color rgb="FFFF0000"/>
      <name val="Calibri"/>
      <family val="2"/>
      <scheme val="minor"/>
    </font>
    <font>
      <sz val="11"/>
      <color theme="1"/>
      <name val="Times New Roman"/>
      <family val="1"/>
    </font>
    <font>
      <b/>
      <sz val="11"/>
      <color theme="1"/>
      <name val="Arial"/>
      <family val="2"/>
    </font>
    <font>
      <b/>
      <sz val="9"/>
      <color rgb="FFFFFFFF"/>
      <name val="Arial"/>
      <family val="2"/>
    </font>
    <font>
      <b/>
      <sz val="9"/>
      <color rgb="FF000000"/>
      <name val="Arial"/>
      <family val="2"/>
    </font>
    <font>
      <sz val="9"/>
      <color rgb="FF000000"/>
      <name val="Arial"/>
      <family val="2"/>
    </font>
    <font>
      <b/>
      <i/>
      <sz val="9"/>
      <color rgb="FF000000"/>
      <name val="Arial"/>
      <family val="2"/>
    </font>
    <font>
      <sz val="9"/>
      <color theme="1"/>
      <name val="Arial"/>
      <family val="2"/>
    </font>
    <font>
      <b/>
      <sz val="9"/>
      <color theme="1"/>
      <name val="Arial"/>
      <family val="2"/>
    </font>
    <font>
      <b/>
      <i/>
      <sz val="9"/>
      <color theme="1"/>
      <name val="Arial"/>
      <family val="2"/>
    </font>
    <font>
      <b/>
      <i/>
      <sz val="9"/>
      <color rgb="FFFF0000"/>
      <name val="Arial"/>
      <family val="2"/>
    </font>
    <font>
      <b/>
      <sz val="14"/>
      <color theme="1"/>
      <name val="Times New Roman"/>
      <family val="1"/>
    </font>
    <font>
      <b/>
      <sz val="12"/>
      <color rgb="FFFF0000"/>
      <name val="Calibri"/>
      <family val="2"/>
      <scheme val="minor"/>
    </font>
    <font>
      <b/>
      <sz val="14"/>
      <color theme="1"/>
      <name val="Calibri"/>
      <family val="2"/>
      <scheme val="minor"/>
    </font>
    <font>
      <b/>
      <sz val="14"/>
      <color rgb="FFFF0000"/>
      <name val="Calibri"/>
      <family val="2"/>
      <scheme val="minor"/>
    </font>
    <font>
      <b/>
      <sz val="18"/>
      <color rgb="FFFF0000"/>
      <name val="Calibri"/>
      <family val="2"/>
      <scheme val="minor"/>
    </font>
    <font>
      <sz val="12"/>
      <color theme="0"/>
      <name val="Calibri"/>
      <family val="2"/>
      <scheme val="minor"/>
    </font>
    <font>
      <b/>
      <sz val="10"/>
      <color rgb="FF000000"/>
      <name val="Arial"/>
      <family val="2"/>
    </font>
  </fonts>
  <fills count="1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E7E6E6"/>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5"/>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rgb="FF4472C4"/>
        <bgColor indexed="64"/>
      </patternFill>
    </fill>
    <fill>
      <patternFill patternType="solid">
        <fgColor rgb="FFD9E2F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rgb="FF4472C4"/>
      </bottom>
      <diagonal/>
    </border>
    <border>
      <left/>
      <right/>
      <top/>
      <bottom style="medium">
        <color rgb="FF4472C4"/>
      </bottom>
      <diagonal/>
    </border>
    <border>
      <left/>
      <right style="medium">
        <color indexed="64"/>
      </right>
      <top/>
      <bottom style="medium">
        <color rgb="FF4472C4"/>
      </bottom>
      <diagonal/>
    </border>
    <border>
      <left style="medium">
        <color indexed="64"/>
      </left>
      <right style="medium">
        <color rgb="FF8EAADB"/>
      </right>
      <top style="medium">
        <color rgb="FF4472C4"/>
      </top>
      <bottom/>
      <diagonal/>
    </border>
    <border>
      <left/>
      <right style="medium">
        <color rgb="FF8EAADB"/>
      </right>
      <top/>
      <bottom style="medium">
        <color rgb="FF8EAADB"/>
      </bottom>
      <diagonal/>
    </border>
    <border>
      <left style="medium">
        <color rgb="FF8EAADB"/>
      </left>
      <right style="medium">
        <color indexed="64"/>
      </right>
      <top style="medium">
        <color rgb="FF4472C4"/>
      </top>
      <bottom/>
      <diagonal/>
    </border>
    <border>
      <left style="medium">
        <color indexed="64"/>
      </left>
      <right style="medium">
        <color rgb="FF8EAADB"/>
      </right>
      <top/>
      <bottom style="medium">
        <color rgb="FF8EAADB"/>
      </bottom>
      <diagonal/>
    </border>
    <border>
      <left style="medium">
        <color rgb="FF8EAADB"/>
      </left>
      <right style="medium">
        <color indexed="64"/>
      </right>
      <top/>
      <bottom style="medium">
        <color rgb="FF8EAADB"/>
      </bottom>
      <diagonal/>
    </border>
    <border>
      <left style="medium">
        <color indexed="64"/>
      </left>
      <right style="medium">
        <color rgb="FF8EAADB"/>
      </right>
      <top style="medium">
        <color rgb="FF8EAADB"/>
      </top>
      <bottom/>
      <diagonal/>
    </border>
    <border>
      <left/>
      <right style="medium">
        <color indexed="64"/>
      </right>
      <top/>
      <bottom style="medium">
        <color rgb="FF8EAADB"/>
      </bottom>
      <diagonal/>
    </border>
    <border>
      <left style="medium">
        <color indexed="64"/>
      </left>
      <right style="medium">
        <color rgb="FF8EAADB"/>
      </right>
      <top/>
      <bottom/>
      <diagonal/>
    </border>
    <border>
      <left style="medium">
        <color rgb="FF8EAADB"/>
      </left>
      <right style="medium">
        <color rgb="FF8EAADB"/>
      </right>
      <top style="medium">
        <color rgb="FF8EAADB"/>
      </top>
      <bottom/>
      <diagonal/>
    </border>
    <border>
      <left style="medium">
        <color rgb="FF8EAADB"/>
      </left>
      <right style="medium">
        <color indexed="64"/>
      </right>
      <top style="medium">
        <color rgb="FF8EAADB"/>
      </top>
      <bottom/>
      <diagonal/>
    </border>
    <border>
      <left style="medium">
        <color indexed="64"/>
      </left>
      <right style="medium">
        <color rgb="FF8EAADB"/>
      </right>
      <top/>
      <bottom style="medium">
        <color indexed="64"/>
      </bottom>
      <diagonal/>
    </border>
    <border>
      <left style="medium">
        <color rgb="FF8EAADB"/>
      </left>
      <right style="medium">
        <color rgb="FF8EAADB"/>
      </right>
      <top/>
      <bottom style="medium">
        <color indexed="64"/>
      </bottom>
      <diagonal/>
    </border>
    <border>
      <left style="medium">
        <color rgb="FF8EAADB"/>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5">
    <xf numFmtId="0" fontId="0" fillId="0" borderId="0"/>
    <xf numFmtId="43" fontId="7" fillId="0" borderId="0" applyFont="0" applyFill="0" applyBorder="0" applyAlignment="0" applyProtection="0"/>
    <xf numFmtId="43" fontId="4" fillId="0" borderId="0" applyFont="0" applyFill="0" applyBorder="0" applyAlignment="0" applyProtection="0"/>
    <xf numFmtId="164" fontId="7" fillId="0" borderId="0" applyFont="0" applyFill="0" applyBorder="0" applyAlignment="0" applyProtection="0"/>
    <xf numFmtId="0" fontId="4" fillId="0" borderId="0"/>
    <xf numFmtId="0" fontId="4" fillId="0" borderId="0"/>
    <xf numFmtId="0" fontId="4" fillId="0" borderId="0"/>
    <xf numFmtId="0" fontId="7" fillId="0" borderId="0"/>
    <xf numFmtId="0" fontId="8" fillId="0" borderId="0"/>
    <xf numFmtId="0" fontId="3" fillId="0" borderId="0"/>
    <xf numFmtId="0" fontId="4" fillId="0" borderId="0"/>
    <xf numFmtId="9" fontId="7"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cellStyleXfs>
  <cellXfs count="343">
    <xf numFmtId="0" fontId="0" fillId="0" borderId="0" xfId="0"/>
    <xf numFmtId="0" fontId="9" fillId="0" borderId="1" xfId="0" applyFont="1" applyBorder="1" applyAlignment="1">
      <alignment horizontal="center" vertical="center" wrapText="1"/>
    </xf>
    <xf numFmtId="0" fontId="11" fillId="0" borderId="1" xfId="0" applyFont="1" applyBorder="1" applyAlignment="1">
      <alignment horizontal="center" vertical="center"/>
    </xf>
    <xf numFmtId="0" fontId="9" fillId="0" borderId="1" xfId="0" applyFont="1" applyBorder="1" applyAlignment="1">
      <alignment horizontal="left" vertical="center" wrapText="1"/>
    </xf>
    <xf numFmtId="0" fontId="12" fillId="0" borderId="0" xfId="0" applyFont="1"/>
    <xf numFmtId="0" fontId="13" fillId="0" borderId="0" xfId="0" applyFont="1"/>
    <xf numFmtId="0" fontId="13" fillId="0" borderId="0" xfId="0" applyFont="1" applyFill="1" applyAlignment="1">
      <alignment horizontal="center"/>
    </xf>
    <xf numFmtId="0" fontId="13" fillId="0" borderId="0" xfId="0" applyFont="1" applyFill="1"/>
    <xf numFmtId="3" fontId="9" fillId="0" borderId="1" xfId="0" applyNumberFormat="1" applyFont="1" applyFill="1" applyBorder="1" applyAlignment="1">
      <alignment horizontal="center" vertical="center" wrapText="1"/>
    </xf>
    <xf numFmtId="3" fontId="9" fillId="0" borderId="1" xfId="1" applyNumberFormat="1" applyFont="1" applyFill="1" applyBorder="1" applyAlignment="1">
      <alignment horizontal="center" vertical="center" wrapText="1"/>
    </xf>
    <xf numFmtId="3" fontId="13" fillId="0" borderId="0" xfId="0" applyNumberFormat="1" applyFont="1" applyFill="1" applyAlignment="1">
      <alignment horizontal="center" vertical="center"/>
    </xf>
    <xf numFmtId="0" fontId="12" fillId="0" borderId="0" xfId="0" applyFont="1" applyFill="1"/>
    <xf numFmtId="3" fontId="13" fillId="0" borderId="0" xfId="0" applyNumberFormat="1" applyFont="1" applyAlignment="1">
      <alignment horizontal="center" vertical="center"/>
    </xf>
    <xf numFmtId="0" fontId="13" fillId="0" borderId="0" xfId="0" applyFont="1" applyFill="1" applyBorder="1"/>
    <xf numFmtId="3" fontId="13" fillId="0" borderId="0" xfId="0" applyNumberFormat="1" applyFont="1" applyFill="1" applyBorder="1"/>
    <xf numFmtId="0" fontId="12" fillId="0" borderId="0" xfId="0" applyFont="1" applyAlignment="1">
      <alignment horizontal="center"/>
    </xf>
    <xf numFmtId="0" fontId="13" fillId="0" borderId="0" xfId="0" applyFont="1" applyAlignment="1">
      <alignment horizontal="center"/>
    </xf>
    <xf numFmtId="0" fontId="13" fillId="2" borderId="0" xfId="0" applyFont="1" applyFill="1"/>
    <xf numFmtId="0" fontId="12" fillId="2" borderId="0" xfId="0" applyFont="1" applyFill="1"/>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3" fillId="0" borderId="0" xfId="0" applyFont="1" applyAlignment="1">
      <alignment horizontal="left"/>
    </xf>
    <xf numFmtId="0" fontId="13" fillId="0" borderId="0" xfId="0" applyFont="1" applyFill="1" applyAlignment="1">
      <alignment horizontal="left"/>
    </xf>
    <xf numFmtId="0" fontId="12" fillId="0" borderId="0" xfId="0" applyFont="1" applyAlignment="1">
      <alignment horizontal="left"/>
    </xf>
    <xf numFmtId="0" fontId="1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3" fillId="0" borderId="0" xfId="0" applyFont="1"/>
    <xf numFmtId="0" fontId="13" fillId="0" borderId="0" xfId="0" applyFont="1" applyFill="1"/>
    <xf numFmtId="0" fontId="16" fillId="3" borderId="1" xfId="0" applyFont="1" applyFill="1" applyBorder="1" applyAlignment="1">
      <alignment horizontal="left" vertical="center" wrapText="1"/>
    </xf>
    <xf numFmtId="3" fontId="15" fillId="4" borderId="2" xfId="0" applyNumberFormat="1" applyFont="1" applyFill="1" applyBorder="1" applyAlignment="1">
      <alignment horizontal="center" vertical="center"/>
    </xf>
    <xf numFmtId="0" fontId="2" fillId="0" borderId="1" xfId="0" applyFont="1" applyBorder="1" applyAlignment="1">
      <alignment horizontal="left" vertical="center" wrapText="1"/>
    </xf>
    <xf numFmtId="0" fontId="19" fillId="0" borderId="1" xfId="0" applyFont="1" applyBorder="1" applyAlignment="1">
      <alignment horizontal="left" vertical="center" wrapText="1"/>
    </xf>
    <xf numFmtId="0" fontId="20" fillId="3"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Border="1" applyAlignment="1">
      <alignment wrapText="1"/>
    </xf>
    <xf numFmtId="0" fontId="23"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9"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wrapText="1"/>
    </xf>
    <xf numFmtId="0" fontId="21" fillId="3" borderId="1" xfId="0" applyFont="1" applyFill="1" applyBorder="1" applyAlignment="1">
      <alignment horizontal="left" vertical="center" wrapText="1"/>
    </xf>
    <xf numFmtId="0" fontId="11" fillId="0" borderId="1" xfId="0" applyFont="1" applyBorder="1" applyAlignment="1">
      <alignment vertical="center" wrapText="1"/>
    </xf>
    <xf numFmtId="0" fontId="11" fillId="0" borderId="1" xfId="0" applyFont="1" applyBorder="1"/>
    <xf numFmtId="0" fontId="24" fillId="0" borderId="0" xfId="0" applyFont="1"/>
    <xf numFmtId="0" fontId="25" fillId="0" borderId="0" xfId="0" applyFont="1"/>
    <xf numFmtId="0" fontId="18" fillId="0" borderId="0" xfId="0" applyFont="1" applyAlignment="1">
      <alignment horizontal="center"/>
    </xf>
    <xf numFmtId="0" fontId="10" fillId="3"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8" fillId="0" borderId="3" xfId="0" applyFont="1" applyBorder="1" applyAlignment="1">
      <alignment horizontal="center" vertical="center"/>
    </xf>
    <xf numFmtId="0" fontId="18" fillId="0" borderId="3" xfId="0" applyFont="1" applyBorder="1" applyAlignment="1">
      <alignment horizontal="center"/>
    </xf>
    <xf numFmtId="0" fontId="18" fillId="0" borderId="3" xfId="0" applyFont="1" applyFill="1" applyBorder="1" applyAlignment="1">
      <alignment horizontal="center" vertical="center"/>
    </xf>
    <xf numFmtId="0" fontId="18" fillId="0" borderId="3" xfId="0" applyFont="1" applyFill="1" applyBorder="1" applyAlignment="1">
      <alignment horizontal="center"/>
    </xf>
    <xf numFmtId="3" fontId="9" fillId="0" borderId="1" xfId="1" applyNumberFormat="1" applyFont="1" applyBorder="1" applyAlignment="1">
      <alignment horizontal="center" vertical="center" wrapText="1"/>
    </xf>
    <xf numFmtId="3" fontId="9" fillId="0" borderId="8" xfId="1"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3" fontId="9" fillId="0" borderId="8" xfId="1" applyNumberFormat="1" applyFont="1" applyFill="1" applyBorder="1" applyAlignment="1">
      <alignment horizontal="center" vertical="center" wrapText="1"/>
    </xf>
    <xf numFmtId="165" fontId="20" fillId="3" borderId="1" xfId="1"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3" fontId="20" fillId="0" borderId="1" xfId="1" applyNumberFormat="1" applyFont="1" applyFill="1" applyBorder="1" applyAlignment="1">
      <alignment horizontal="center" vertical="center" wrapText="1"/>
    </xf>
    <xf numFmtId="3" fontId="20" fillId="0" borderId="8" xfId="1" applyNumberFormat="1" applyFont="1" applyFill="1" applyBorder="1" applyAlignment="1">
      <alignment horizontal="center" vertical="center" wrapText="1"/>
    </xf>
    <xf numFmtId="0" fontId="11" fillId="0" borderId="1" xfId="0" applyFont="1" applyBorder="1" applyAlignment="1">
      <alignment horizontal="center"/>
    </xf>
    <xf numFmtId="3" fontId="9" fillId="0" borderId="1"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1" fillId="0" borderId="1" xfId="0" applyFont="1" applyFill="1" applyBorder="1" applyAlignment="1">
      <alignment horizontal="center"/>
    </xf>
    <xf numFmtId="3" fontId="11" fillId="0" borderId="1" xfId="0" applyNumberFormat="1" applyFont="1" applyFill="1" applyBorder="1" applyAlignment="1">
      <alignment horizontal="center" vertical="center"/>
    </xf>
    <xf numFmtId="3" fontId="11" fillId="0" borderId="8" xfId="0" applyNumberFormat="1" applyFont="1" applyBorder="1" applyAlignment="1">
      <alignment horizontal="center" vertical="center"/>
    </xf>
    <xf numFmtId="0" fontId="18" fillId="0" borderId="1" xfId="0" applyFont="1" applyFill="1" applyBorder="1" applyAlignment="1">
      <alignment horizontal="center" vertical="center"/>
    </xf>
    <xf numFmtId="3" fontId="11" fillId="0" borderId="1" xfId="1" applyNumberFormat="1" applyFont="1" applyBorder="1" applyAlignment="1">
      <alignment horizontal="center" vertical="center"/>
    </xf>
    <xf numFmtId="3" fontId="11" fillId="0" borderId="1" xfId="1" applyNumberFormat="1" applyFont="1" applyFill="1" applyBorder="1" applyAlignment="1">
      <alignment horizontal="center" vertical="center"/>
    </xf>
    <xf numFmtId="3" fontId="11" fillId="0" borderId="8" xfId="1" applyNumberFormat="1" applyFont="1" applyBorder="1" applyAlignment="1">
      <alignment horizontal="center" vertical="center"/>
    </xf>
    <xf numFmtId="3" fontId="11" fillId="0" borderId="8"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26" fillId="3" borderId="1" xfId="0" applyFont="1" applyFill="1" applyBorder="1" applyAlignment="1">
      <alignment horizontal="left" vertical="center" wrapText="1"/>
    </xf>
    <xf numFmtId="0" fontId="18" fillId="0" borderId="1" xfId="0" applyFont="1" applyBorder="1" applyAlignment="1">
      <alignment horizontal="center"/>
    </xf>
    <xf numFmtId="0" fontId="18" fillId="0" borderId="1" xfId="0" applyFont="1" applyFill="1" applyBorder="1" applyAlignment="1">
      <alignment horizontal="center"/>
    </xf>
    <xf numFmtId="3" fontId="18" fillId="0" borderId="1" xfId="0" applyNumberFormat="1" applyFont="1" applyBorder="1" applyAlignment="1">
      <alignment horizontal="center" vertical="center"/>
    </xf>
    <xf numFmtId="3" fontId="18" fillId="0" borderId="8" xfId="0" applyNumberFormat="1" applyFont="1" applyBorder="1" applyAlignment="1">
      <alignment horizontal="center" vertical="center"/>
    </xf>
    <xf numFmtId="3" fontId="27" fillId="0" borderId="1" xfId="1" applyNumberFormat="1" applyFont="1" applyBorder="1" applyAlignment="1">
      <alignment horizontal="center" vertical="center"/>
    </xf>
    <xf numFmtId="3" fontId="23" fillId="0"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xf>
    <xf numFmtId="3" fontId="11" fillId="0" borderId="8" xfId="1" applyNumberFormat="1" applyFont="1" applyFill="1" applyBorder="1" applyAlignment="1">
      <alignment horizontal="center" vertical="center"/>
    </xf>
    <xf numFmtId="0" fontId="11" fillId="7" borderId="1" xfId="0" applyFont="1" applyFill="1" applyBorder="1" applyAlignment="1">
      <alignment horizontal="center" vertical="center"/>
    </xf>
    <xf numFmtId="0" fontId="23" fillId="0" borderId="1" xfId="0" applyFont="1" applyBorder="1" applyAlignment="1">
      <alignment horizontal="center" vertical="center"/>
    </xf>
    <xf numFmtId="0" fontId="18" fillId="0" borderId="1" xfId="0" applyFont="1" applyBorder="1" applyAlignment="1">
      <alignment horizontal="center" vertical="center"/>
    </xf>
    <xf numFmtId="3" fontId="11" fillId="0" borderId="16" xfId="0" applyNumberFormat="1" applyFont="1" applyFill="1" applyBorder="1" applyAlignment="1">
      <alignment horizontal="center" vertical="center"/>
    </xf>
    <xf numFmtId="3" fontId="11" fillId="0" borderId="17" xfId="0" applyNumberFormat="1" applyFont="1" applyFill="1" applyBorder="1" applyAlignment="1">
      <alignment horizontal="center" vertical="center"/>
    </xf>
    <xf numFmtId="0" fontId="13" fillId="0" borderId="0" xfId="0" applyFont="1" applyAlignment="1">
      <alignment horizontal="center" vertical="center"/>
    </xf>
    <xf numFmtId="0" fontId="28" fillId="0" borderId="1" xfId="0" applyFont="1" applyBorder="1"/>
    <xf numFmtId="0" fontId="10" fillId="8" borderId="3"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9" fillId="9"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3" fontId="9" fillId="9" borderId="1" xfId="0" applyNumberFormat="1" applyFont="1" applyFill="1" applyBorder="1" applyAlignment="1">
      <alignment horizontal="center" vertical="center" wrapText="1"/>
    </xf>
    <xf numFmtId="3" fontId="9" fillId="9" borderId="1" xfId="1" applyNumberFormat="1" applyFont="1" applyFill="1" applyBorder="1" applyAlignment="1">
      <alignment horizontal="center" vertical="center" wrapText="1"/>
    </xf>
    <xf numFmtId="3" fontId="9" fillId="9" borderId="8" xfId="1" applyNumberFormat="1" applyFont="1" applyFill="1" applyBorder="1" applyAlignment="1">
      <alignment horizontal="center" vertical="center" wrapText="1"/>
    </xf>
    <xf numFmtId="0" fontId="10" fillId="9" borderId="1" xfId="0" applyFont="1" applyFill="1" applyBorder="1" applyAlignment="1">
      <alignment horizontal="left" vertical="center" wrapText="1"/>
    </xf>
    <xf numFmtId="0" fontId="1" fillId="9" borderId="1" xfId="0" applyFont="1" applyFill="1" applyBorder="1" applyAlignment="1">
      <alignment horizontal="center" vertical="center" wrapText="1"/>
    </xf>
    <xf numFmtId="3" fontId="10" fillId="9" borderId="1" xfId="0" applyNumberFormat="1" applyFont="1" applyFill="1" applyBorder="1" applyAlignment="1">
      <alignment horizontal="center" vertical="center" wrapText="1"/>
    </xf>
    <xf numFmtId="3" fontId="10" fillId="9" borderId="8" xfId="0" applyNumberFormat="1" applyFont="1" applyFill="1" applyBorder="1" applyAlignment="1">
      <alignment horizontal="center" vertical="center" wrapText="1"/>
    </xf>
    <xf numFmtId="0" fontId="20" fillId="8" borderId="1" xfId="0" applyFont="1" applyFill="1" applyBorder="1" applyAlignment="1">
      <alignment horizontal="left" vertical="center" wrapText="1"/>
    </xf>
    <xf numFmtId="0" fontId="10" fillId="8" borderId="1" xfId="0" applyFont="1" applyFill="1" applyBorder="1" applyAlignment="1">
      <alignment horizontal="left" vertical="center" wrapText="1"/>
    </xf>
    <xf numFmtId="165" fontId="20" fillId="8" borderId="1" xfId="1" applyNumberFormat="1" applyFont="1" applyFill="1" applyBorder="1" applyAlignment="1">
      <alignment horizontal="center" vertical="center" wrapText="1"/>
    </xf>
    <xf numFmtId="0" fontId="27" fillId="9" borderId="1" xfId="0" applyFont="1" applyFill="1" applyBorder="1" applyAlignment="1">
      <alignment horizontal="left" vertical="center" wrapText="1"/>
    </xf>
    <xf numFmtId="3" fontId="20" fillId="9" borderId="1" xfId="1" applyNumberFormat="1" applyFont="1" applyFill="1" applyBorder="1" applyAlignment="1">
      <alignment horizontal="center" vertical="center" wrapText="1"/>
    </xf>
    <xf numFmtId="3" fontId="20" fillId="9" borderId="8" xfId="1" applyNumberFormat="1" applyFont="1" applyFill="1" applyBorder="1" applyAlignment="1">
      <alignment horizontal="center" vertical="center" wrapText="1"/>
    </xf>
    <xf numFmtId="0" fontId="18" fillId="9" borderId="3" xfId="0" applyFont="1" applyFill="1" applyBorder="1" applyAlignment="1">
      <alignment horizontal="center" vertical="center"/>
    </xf>
    <xf numFmtId="0" fontId="11" fillId="9" borderId="1" xfId="0" applyFont="1" applyFill="1" applyBorder="1" applyAlignment="1">
      <alignment horizontal="center"/>
    </xf>
    <xf numFmtId="0" fontId="11" fillId="9" borderId="1" xfId="0" applyFont="1" applyFill="1" applyBorder="1" applyAlignment="1">
      <alignment horizontal="center" vertical="center"/>
    </xf>
    <xf numFmtId="3" fontId="11" fillId="9" borderId="1" xfId="0" applyNumberFormat="1" applyFont="1" applyFill="1" applyBorder="1" applyAlignment="1">
      <alignment horizontal="center" vertical="center"/>
    </xf>
    <xf numFmtId="3" fontId="11" fillId="9" borderId="8" xfId="0" applyNumberFormat="1" applyFont="1" applyFill="1" applyBorder="1" applyAlignment="1">
      <alignment horizontal="center" vertical="center"/>
    </xf>
    <xf numFmtId="0" fontId="18" fillId="9" borderId="1" xfId="0" applyFont="1" applyFill="1" applyBorder="1" applyAlignment="1">
      <alignment wrapText="1"/>
    </xf>
    <xf numFmtId="0" fontId="11" fillId="9" borderId="1" xfId="0" applyFont="1" applyFill="1" applyBorder="1"/>
    <xf numFmtId="3" fontId="11" fillId="9" borderId="1" xfId="1" applyNumberFormat="1" applyFont="1" applyFill="1" applyBorder="1" applyAlignment="1">
      <alignment horizontal="center" vertical="center"/>
    </xf>
    <xf numFmtId="0" fontId="18" fillId="0" borderId="1" xfId="0" applyFont="1" applyBorder="1" applyAlignment="1">
      <alignment wrapText="1"/>
    </xf>
    <xf numFmtId="0" fontId="27" fillId="0" borderId="1"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7" fillId="9" borderId="1" xfId="0" applyFont="1" applyFill="1" applyBorder="1" applyAlignment="1">
      <alignment horizontal="center" vertical="center" wrapText="1"/>
    </xf>
    <xf numFmtId="3" fontId="27" fillId="9" borderId="1" xfId="1" applyNumberFormat="1" applyFont="1" applyFill="1" applyBorder="1" applyAlignment="1">
      <alignment horizontal="center" vertical="center" wrapText="1"/>
    </xf>
    <xf numFmtId="3" fontId="27" fillId="9" borderId="8" xfId="1"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9" borderId="18" xfId="0" applyFont="1" applyFill="1" applyBorder="1" applyAlignment="1">
      <alignment horizontal="center" vertical="center" wrapText="1"/>
    </xf>
    <xf numFmtId="0" fontId="11" fillId="0" borderId="1" xfId="0" applyFont="1" applyBorder="1" applyAlignment="1">
      <alignment horizontal="left" wrapText="1"/>
    </xf>
    <xf numFmtId="0" fontId="23" fillId="0" borderId="1" xfId="0" applyFont="1" applyFill="1" applyBorder="1" applyAlignment="1">
      <alignment wrapText="1"/>
    </xf>
    <xf numFmtId="0" fontId="23" fillId="0" borderId="1" xfId="0" applyFont="1" applyBorder="1" applyAlignment="1">
      <alignment horizontal="center" vertical="center" wrapText="1"/>
    </xf>
    <xf numFmtId="0" fontId="23" fillId="0" borderId="1" xfId="0" applyFont="1" applyBorder="1" applyAlignment="1">
      <alignment horizontal="left" wrapText="1"/>
    </xf>
    <xf numFmtId="3" fontId="23" fillId="0"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horizontal="left" vertical="center" wrapText="1"/>
    </xf>
    <xf numFmtId="3" fontId="9" fillId="0" borderId="1" xfId="1" applyNumberFormat="1" applyFont="1" applyFill="1" applyBorder="1" applyAlignment="1">
      <alignment horizontal="left" vertical="center" wrapText="1"/>
    </xf>
    <xf numFmtId="3" fontId="29" fillId="0" borderId="0" xfId="1" applyNumberFormat="1" applyFont="1" applyBorder="1" applyAlignment="1">
      <alignment horizontal="center" vertical="center" wrapText="1"/>
    </xf>
    <xf numFmtId="3" fontId="23" fillId="0" borderId="1" xfId="0" applyNumberFormat="1" applyFont="1" applyBorder="1" applyAlignment="1">
      <alignment horizontal="center" vertical="center"/>
    </xf>
    <xf numFmtId="3" fontId="23" fillId="0" borderId="1" xfId="1" applyNumberFormat="1" applyFont="1" applyBorder="1" applyAlignment="1">
      <alignment horizontal="center" vertical="center"/>
    </xf>
    <xf numFmtId="3" fontId="18" fillId="0" borderId="1" xfId="1" applyNumberFormat="1" applyFont="1" applyFill="1" applyBorder="1" applyAlignment="1">
      <alignment horizontal="center" vertical="center"/>
    </xf>
    <xf numFmtId="0" fontId="24" fillId="4" borderId="4" xfId="0" applyFont="1" applyFill="1" applyBorder="1" applyAlignment="1">
      <alignment horizontal="center"/>
    </xf>
    <xf numFmtId="0" fontId="25" fillId="0" borderId="0" xfId="0" applyFont="1" applyFill="1"/>
    <xf numFmtId="3" fontId="11" fillId="0" borderId="1" xfId="1" applyNumberFormat="1" applyFont="1" applyBorder="1" applyAlignment="1">
      <alignment horizontal="center" vertical="center" wrapText="1"/>
    </xf>
    <xf numFmtId="3" fontId="23" fillId="0" borderId="8" xfId="1" applyNumberFormat="1" applyFont="1" applyBorder="1" applyAlignment="1">
      <alignment horizontal="center" vertical="center"/>
    </xf>
    <xf numFmtId="0" fontId="25" fillId="0" borderId="0" xfId="0" applyFont="1" applyFill="1" applyBorder="1"/>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3" fontId="13" fillId="0" borderId="0" xfId="0" applyNumberFormat="1" applyFont="1" applyFill="1" applyBorder="1" applyAlignment="1">
      <alignment horizontal="center" vertical="center"/>
    </xf>
    <xf numFmtId="3" fontId="30" fillId="0" borderId="0" xfId="0" applyNumberFormat="1" applyFont="1" applyFill="1" applyBorder="1" applyAlignment="1">
      <alignment horizontal="left" vertical="center"/>
    </xf>
    <xf numFmtId="9" fontId="30" fillId="0" borderId="0" xfId="11" applyFont="1" applyFill="1" applyBorder="1" applyAlignment="1">
      <alignment horizontal="center"/>
    </xf>
    <xf numFmtId="0" fontId="30" fillId="0" borderId="0" xfId="0" applyFont="1" applyFill="1" applyBorder="1" applyAlignment="1">
      <alignment horizontal="center"/>
    </xf>
    <xf numFmtId="0" fontId="31" fillId="0" borderId="0" xfId="0" applyFont="1" applyFill="1" applyBorder="1"/>
    <xf numFmtId="0" fontId="31" fillId="0" borderId="0" xfId="0" applyFont="1" applyFill="1" applyBorder="1" applyAlignment="1">
      <alignment horizontal="center"/>
    </xf>
    <xf numFmtId="0" fontId="31" fillId="0" borderId="0" xfId="0" applyFont="1" applyFill="1" applyBorder="1" applyAlignment="1">
      <alignment horizontal="center" vertical="center"/>
    </xf>
    <xf numFmtId="3" fontId="31" fillId="0" borderId="0" xfId="0" applyNumberFormat="1" applyFont="1" applyFill="1" applyBorder="1" applyAlignment="1">
      <alignment horizontal="center"/>
    </xf>
    <xf numFmtId="3" fontId="31" fillId="0" borderId="0" xfId="0" applyNumberFormat="1" applyFont="1" applyFill="1" applyBorder="1" applyAlignment="1">
      <alignment horizontal="center" vertical="center"/>
    </xf>
    <xf numFmtId="3" fontId="10" fillId="0" borderId="8" xfId="0" applyNumberFormat="1" applyFont="1" applyFill="1" applyBorder="1" applyAlignment="1">
      <alignment horizontal="center" vertical="center" wrapText="1"/>
    </xf>
    <xf numFmtId="3" fontId="23" fillId="0" borderId="0" xfId="0" applyNumberFormat="1" applyFont="1" applyBorder="1" applyAlignment="1">
      <alignment horizontal="center" vertical="center"/>
    </xf>
    <xf numFmtId="3" fontId="20" fillId="3" borderId="8" xfId="1" applyNumberFormat="1" applyFont="1" applyFill="1" applyBorder="1" applyAlignment="1">
      <alignment horizontal="center" vertical="center" wrapText="1"/>
    </xf>
    <xf numFmtId="3" fontId="20" fillId="8" borderId="8" xfId="1"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xf>
    <xf numFmtId="0" fontId="11" fillId="0" borderId="0" xfId="0" applyFont="1" applyBorder="1" applyAlignment="1">
      <alignment horizontal="center" vertical="center" wrapText="1"/>
    </xf>
    <xf numFmtId="3" fontId="15" fillId="4" borderId="7" xfId="0" applyNumberFormat="1" applyFont="1" applyFill="1" applyBorder="1" applyAlignment="1">
      <alignment horizontal="center" vertical="center"/>
    </xf>
    <xf numFmtId="3" fontId="33" fillId="0" borderId="0" xfId="0" applyNumberFormat="1" applyFont="1" applyFill="1" applyAlignment="1">
      <alignment horizontal="center" vertical="center"/>
    </xf>
    <xf numFmtId="3" fontId="33" fillId="0" borderId="0" xfId="0" applyNumberFormat="1" applyFont="1" applyAlignment="1">
      <alignment horizontal="center" vertical="center"/>
    </xf>
    <xf numFmtId="3" fontId="10" fillId="0" borderId="1" xfId="0" applyNumberFormat="1" applyFont="1" applyFill="1" applyBorder="1" applyAlignment="1">
      <alignment horizontal="center" vertical="center" wrapText="1"/>
    </xf>
    <xf numFmtId="3" fontId="13" fillId="0" borderId="0" xfId="0" applyNumberFormat="1" applyFont="1" applyFill="1" applyAlignment="1">
      <alignment horizontal="center" vertical="center"/>
    </xf>
    <xf numFmtId="3" fontId="13" fillId="0" borderId="0" xfId="0" applyNumberFormat="1" applyFont="1" applyAlignment="1">
      <alignment horizontal="center" vertical="center"/>
    </xf>
    <xf numFmtId="3" fontId="11" fillId="0" borderId="1" xfId="0" applyNumberFormat="1" applyFont="1" applyBorder="1" applyAlignment="1">
      <alignment horizontal="center" vertical="center"/>
    </xf>
    <xf numFmtId="3" fontId="20" fillId="3" borderId="1" xfId="1"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xf>
    <xf numFmtId="3" fontId="20" fillId="8" borderId="1" xfId="1"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3" fontId="0" fillId="0" borderId="0" xfId="0" applyNumberFormat="1" applyAlignment="1">
      <alignment horizontal="center" vertical="center"/>
    </xf>
    <xf numFmtId="3" fontId="0" fillId="0" borderId="0" xfId="0" applyNumberFormat="1"/>
    <xf numFmtId="3" fontId="35" fillId="7" borderId="22" xfId="0" applyNumberFormat="1" applyFont="1" applyFill="1" applyBorder="1" applyAlignment="1">
      <alignment horizontal="center" vertical="center" wrapText="1"/>
    </xf>
    <xf numFmtId="3" fontId="10" fillId="0" borderId="28" xfId="0" applyNumberFormat="1" applyFont="1" applyBorder="1" applyAlignment="1">
      <alignment horizontal="center" vertical="center" wrapText="1"/>
    </xf>
    <xf numFmtId="3" fontId="10" fillId="0" borderId="33" xfId="0" applyNumberFormat="1" applyFont="1" applyBorder="1" applyAlignment="1">
      <alignment horizontal="center" vertical="center" wrapText="1"/>
    </xf>
    <xf numFmtId="3" fontId="10" fillId="0" borderId="30" xfId="0" applyNumberFormat="1" applyFont="1" applyBorder="1" applyAlignment="1">
      <alignment horizontal="center" vertical="center" wrapText="1"/>
    </xf>
    <xf numFmtId="0" fontId="38" fillId="0" borderId="3" xfId="0" applyFont="1" applyBorder="1" applyAlignment="1">
      <alignment wrapText="1"/>
    </xf>
    <xf numFmtId="3" fontId="10" fillId="0" borderId="1" xfId="1" applyNumberFormat="1" applyFont="1" applyFill="1" applyBorder="1" applyAlignment="1">
      <alignment horizontal="center" vertical="center" wrapText="1"/>
    </xf>
    <xf numFmtId="3" fontId="39" fillId="0" borderId="8" xfId="1" applyNumberFormat="1" applyFont="1" applyBorder="1" applyAlignment="1">
      <alignment horizontal="center" vertical="center"/>
    </xf>
    <xf numFmtId="3" fontId="41" fillId="13" borderId="7"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wrapText="1"/>
    </xf>
    <xf numFmtId="0" fontId="42" fillId="0" borderId="1" xfId="0" applyFont="1" applyBorder="1" applyAlignment="1">
      <alignment horizontal="center" vertical="center"/>
    </xf>
    <xf numFmtId="0" fontId="42" fillId="0" borderId="1" xfId="0" applyFont="1" applyBorder="1" applyAlignment="1">
      <alignment horizontal="center" wrapText="1"/>
    </xf>
    <xf numFmtId="0" fontId="42" fillId="0" borderId="1" xfId="0" applyFont="1" applyBorder="1"/>
    <xf numFmtId="0" fontId="42" fillId="0" borderId="1" xfId="0" applyFont="1" applyBorder="1" applyAlignment="1">
      <alignment wrapText="1"/>
    </xf>
    <xf numFmtId="3" fontId="7" fillId="0" borderId="0" xfId="11" applyNumberFormat="1" applyFont="1" applyAlignment="1">
      <alignment horizontal="center" vertical="center"/>
    </xf>
    <xf numFmtId="3" fontId="0" fillId="0" borderId="0" xfId="0" applyNumberFormat="1" applyFill="1" applyAlignment="1">
      <alignment horizontal="center" vertical="center"/>
    </xf>
    <xf numFmtId="0" fontId="44" fillId="14" borderId="24" xfId="0" applyFont="1" applyFill="1" applyBorder="1" applyAlignment="1">
      <alignment horizontal="center" vertical="center" wrapText="1"/>
    </xf>
    <xf numFmtId="0" fontId="44" fillId="14" borderId="25" xfId="0" applyFont="1" applyFill="1" applyBorder="1" applyAlignment="1">
      <alignment horizontal="center" vertical="center" wrapText="1"/>
    </xf>
    <xf numFmtId="0" fontId="44" fillId="14" borderId="0" xfId="0" applyFont="1" applyFill="1" applyBorder="1" applyAlignment="1">
      <alignment horizontal="center" vertical="center" wrapText="1"/>
    </xf>
    <xf numFmtId="0" fontId="44" fillId="14" borderId="34" xfId="0" applyFont="1" applyFill="1" applyBorder="1" applyAlignment="1">
      <alignment horizontal="center" vertical="center" wrapText="1"/>
    </xf>
    <xf numFmtId="0" fontId="0" fillId="14" borderId="39" xfId="0" applyFill="1" applyBorder="1" applyAlignment="1">
      <alignment vertical="center" wrapText="1"/>
    </xf>
    <xf numFmtId="0" fontId="44" fillId="14" borderId="39" xfId="0" applyFont="1" applyFill="1" applyBorder="1" applyAlignment="1">
      <alignment horizontal="center" vertical="center" wrapText="1"/>
    </xf>
    <xf numFmtId="0" fontId="0" fillId="14" borderId="40" xfId="0" applyFill="1" applyBorder="1" applyAlignment="1">
      <alignment vertical="center" wrapText="1"/>
    </xf>
    <xf numFmtId="0" fontId="46" fillId="15" borderId="42" xfId="0" applyFont="1" applyFill="1" applyBorder="1" applyAlignment="1">
      <alignment horizontal="center" vertical="center" wrapText="1"/>
    </xf>
    <xf numFmtId="3" fontId="46" fillId="15" borderId="42" xfId="0" applyNumberFormat="1" applyFont="1" applyFill="1" applyBorder="1" applyAlignment="1">
      <alignment horizontal="center" vertical="center" wrapText="1"/>
    </xf>
    <xf numFmtId="0" fontId="0" fillId="0" borderId="0" xfId="0" applyBorder="1"/>
    <xf numFmtId="0" fontId="48" fillId="0" borderId="42" xfId="0" applyFont="1" applyBorder="1" applyAlignment="1">
      <alignment horizontal="center" vertical="center" wrapText="1"/>
    </xf>
    <xf numFmtId="3" fontId="48" fillId="0" borderId="42" xfId="0" applyNumberFormat="1" applyFont="1" applyBorder="1" applyAlignment="1">
      <alignment horizontal="center" vertical="center" wrapText="1"/>
    </xf>
    <xf numFmtId="3" fontId="0" fillId="0" borderId="0" xfId="0" applyNumberFormat="1" applyBorder="1"/>
    <xf numFmtId="3" fontId="41" fillId="0" borderId="0" xfId="0" applyNumberFormat="1" applyFont="1" applyBorder="1" applyAlignment="1">
      <alignment horizontal="center" vertical="center"/>
    </xf>
    <xf numFmtId="0" fontId="45" fillId="15" borderId="44" xfId="0" applyFont="1" applyFill="1" applyBorder="1" applyAlignment="1">
      <alignment horizontal="right" vertical="center" wrapText="1"/>
    </xf>
    <xf numFmtId="0" fontId="49" fillId="15" borderId="42" xfId="0" applyFont="1" applyFill="1" applyBorder="1" applyAlignment="1">
      <alignment horizontal="center" vertical="center" wrapText="1"/>
    </xf>
    <xf numFmtId="3" fontId="47" fillId="15" borderId="47" xfId="0" applyNumberFormat="1" applyFont="1" applyFill="1" applyBorder="1" applyAlignment="1">
      <alignment horizontal="center" vertical="center" wrapText="1"/>
    </xf>
    <xf numFmtId="0" fontId="49" fillId="0" borderId="48" xfId="0" applyFont="1" applyBorder="1" applyAlignment="1">
      <alignment horizontal="right" vertical="center" wrapText="1"/>
    </xf>
    <xf numFmtId="0" fontId="51" fillId="0" borderId="51" xfId="0" applyFont="1" applyBorder="1" applyAlignment="1">
      <alignment horizontal="right" vertical="center" wrapText="1"/>
    </xf>
    <xf numFmtId="3" fontId="52" fillId="0" borderId="0" xfId="0" applyNumberFormat="1" applyFont="1" applyFill="1"/>
    <xf numFmtId="0" fontId="10" fillId="0" borderId="1" xfId="0" applyFont="1" applyFill="1" applyBorder="1" applyAlignment="1">
      <alignment horizontal="center" vertical="center" wrapText="1"/>
    </xf>
    <xf numFmtId="0" fontId="44" fillId="14" borderId="24" xfId="0" applyFont="1" applyFill="1" applyBorder="1" applyAlignment="1">
      <alignment horizontal="center" vertical="center" wrapText="1"/>
    </xf>
    <xf numFmtId="0" fontId="44" fillId="14" borderId="0"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0" fillId="16" borderId="36" xfId="0" applyFill="1" applyBorder="1" applyAlignment="1">
      <alignment wrapText="1"/>
    </xf>
    <xf numFmtId="0" fontId="0" fillId="16" borderId="35" xfId="0" applyFill="1" applyBorder="1"/>
    <xf numFmtId="0" fontId="54" fillId="16" borderId="35" xfId="0" applyFont="1" applyFill="1" applyBorder="1"/>
    <xf numFmtId="3" fontId="55" fillId="16" borderId="35" xfId="1" applyNumberFormat="1" applyFont="1" applyFill="1" applyBorder="1" applyAlignment="1">
      <alignment horizontal="center" vertical="center"/>
    </xf>
    <xf numFmtId="0" fontId="38" fillId="0" borderId="3" xfId="0" applyFont="1" applyFill="1" applyBorder="1" applyAlignment="1">
      <alignment vertical="center" wrapText="1"/>
    </xf>
    <xf numFmtId="3" fontId="39" fillId="0" borderId="9" xfId="1" applyNumberFormat="1" applyFont="1" applyBorder="1" applyAlignment="1">
      <alignment horizontal="center" vertical="center"/>
    </xf>
    <xf numFmtId="0" fontId="0" fillId="0" borderId="0" xfId="0" applyAlignment="1">
      <alignment vertical="center"/>
    </xf>
    <xf numFmtId="3" fontId="0" fillId="0" borderId="0" xfId="0" applyNumberFormat="1" applyAlignment="1">
      <alignment vertical="center"/>
    </xf>
    <xf numFmtId="0" fontId="9" fillId="17" borderId="1" xfId="0" applyFont="1" applyFill="1" applyBorder="1" applyAlignment="1">
      <alignment horizontal="left" vertical="center" wrapText="1"/>
    </xf>
    <xf numFmtId="0" fontId="9" fillId="17"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0" fillId="16" borderId="36" xfId="0" applyFill="1" applyBorder="1" applyAlignment="1">
      <alignment vertical="center" wrapText="1"/>
    </xf>
    <xf numFmtId="3" fontId="15" fillId="16" borderId="35" xfId="1" applyNumberFormat="1" applyFont="1" applyFill="1" applyBorder="1" applyAlignment="1">
      <alignment horizontal="center" vertical="center"/>
    </xf>
    <xf numFmtId="3" fontId="15" fillId="16" borderId="1" xfId="1" applyNumberFormat="1" applyFont="1" applyFill="1" applyBorder="1" applyAlignment="1">
      <alignment horizontal="center" vertical="center"/>
    </xf>
    <xf numFmtId="3" fontId="41" fillId="13" borderId="8" xfId="1" applyNumberFormat="1" applyFont="1" applyFill="1" applyBorder="1" applyAlignment="1">
      <alignment horizontal="center" vertical="center"/>
    </xf>
    <xf numFmtId="0" fontId="0" fillId="16" borderId="1" xfId="0" applyFill="1" applyBorder="1"/>
    <xf numFmtId="0" fontId="54" fillId="16" borderId="1" xfId="0" applyFont="1" applyFill="1" applyBorder="1"/>
    <xf numFmtId="0" fontId="56" fillId="18" borderId="4" xfId="0" applyFont="1" applyFill="1" applyBorder="1" applyAlignment="1">
      <alignment vertical="center" wrapText="1"/>
    </xf>
    <xf numFmtId="0" fontId="15" fillId="18" borderId="55" xfId="0" applyFont="1" applyFill="1" applyBorder="1" applyAlignment="1">
      <alignment vertical="center"/>
    </xf>
    <xf numFmtId="3" fontId="15" fillId="18" borderId="55" xfId="1" applyNumberFormat="1" applyFont="1" applyFill="1" applyBorder="1" applyAlignment="1">
      <alignment horizontal="center" vertical="center"/>
    </xf>
    <xf numFmtId="3" fontId="15" fillId="18" borderId="2" xfId="1" applyNumberFormat="1" applyFont="1" applyFill="1" applyBorder="1" applyAlignment="1">
      <alignment horizontal="center" vertical="center"/>
    </xf>
    <xf numFmtId="0" fontId="38" fillId="0" borderId="3" xfId="0" applyFont="1" applyBorder="1" applyAlignment="1">
      <alignment vertical="center" wrapText="1"/>
    </xf>
    <xf numFmtId="3" fontId="57" fillId="11" borderId="1" xfId="13" applyNumberFormat="1" applyFont="1" applyBorder="1" applyAlignment="1">
      <alignment horizontal="center" vertical="center" wrapText="1"/>
    </xf>
    <xf numFmtId="3" fontId="57" fillId="11" borderId="1" xfId="13" applyNumberFormat="1" applyFont="1" applyBorder="1" applyAlignment="1">
      <alignment horizontal="center" vertical="center"/>
    </xf>
    <xf numFmtId="3" fontId="57" fillId="12" borderId="1" xfId="14" applyNumberFormat="1" applyFont="1" applyBorder="1" applyAlignment="1">
      <alignment horizontal="center" vertical="center"/>
    </xf>
    <xf numFmtId="3" fontId="57" fillId="10" borderId="1" xfId="12" applyNumberFormat="1" applyFont="1" applyBorder="1" applyAlignment="1">
      <alignment horizontal="center" vertical="center"/>
    </xf>
    <xf numFmtId="3" fontId="58" fillId="15" borderId="42" xfId="0" applyNumberFormat="1"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3" fontId="30" fillId="0" borderId="0" xfId="0" applyNumberFormat="1" applyFont="1" applyFill="1" applyBorder="1" applyAlignment="1">
      <alignment horizontal="left" vertical="center"/>
    </xf>
    <xf numFmtId="0" fontId="10" fillId="0" borderId="3"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 xfId="0" applyFont="1" applyFill="1" applyBorder="1" applyAlignment="1">
      <alignment horizontal="center" vertical="center" wrapText="1"/>
    </xf>
    <xf numFmtId="3" fontId="10"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xf>
    <xf numFmtId="0" fontId="20" fillId="6" borderId="3" xfId="0" applyFont="1" applyFill="1" applyBorder="1" applyAlignment="1">
      <alignment horizontal="left" vertical="center" wrapText="1"/>
    </xf>
    <xf numFmtId="0" fontId="20" fillId="6" borderId="1" xfId="0" applyFont="1" applyFill="1" applyBorder="1" applyAlignment="1">
      <alignment horizontal="left" vertical="center" wrapText="1"/>
    </xf>
    <xf numFmtId="0" fontId="20" fillId="6" borderId="8" xfId="0" applyFont="1" applyFill="1" applyBorder="1" applyAlignment="1">
      <alignment horizontal="left" vertical="center" wrapText="1"/>
    </xf>
    <xf numFmtId="3" fontId="10" fillId="0" borderId="8"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0" fillId="5" borderId="3"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0" fillId="5" borderId="8"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3" fontId="26" fillId="0" borderId="1" xfId="0" applyNumberFormat="1" applyFont="1" applyBorder="1" applyAlignment="1">
      <alignment horizontal="center" vertical="center" wrapText="1"/>
    </xf>
    <xf numFmtId="0" fontId="10" fillId="5" borderId="12" xfId="0" applyFont="1" applyFill="1" applyBorder="1" applyAlignment="1">
      <alignment horizontal="left" vertical="center" wrapText="1"/>
    </xf>
    <xf numFmtId="0" fontId="17" fillId="5" borderId="10"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10" fillId="0" borderId="58" xfId="0" applyFont="1" applyFill="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3" fontId="10" fillId="0" borderId="58" xfId="0" applyNumberFormat="1" applyFont="1" applyBorder="1" applyAlignment="1">
      <alignment horizontal="center" vertical="center" wrapText="1"/>
    </xf>
    <xf numFmtId="0" fontId="20" fillId="6" borderId="36" xfId="0" applyFont="1" applyFill="1" applyBorder="1" applyAlignment="1">
      <alignment horizontal="left" vertical="center" wrapText="1"/>
    </xf>
    <xf numFmtId="0" fontId="20" fillId="6" borderId="35" xfId="0" applyFont="1" applyFill="1" applyBorder="1" applyAlignment="1">
      <alignment horizontal="left" vertical="center" wrapText="1"/>
    </xf>
    <xf numFmtId="0" fontId="20" fillId="6" borderId="56" xfId="0" applyFont="1" applyFill="1" applyBorder="1" applyAlignment="1">
      <alignment horizontal="left" vertical="center" wrapText="1"/>
    </xf>
    <xf numFmtId="3" fontId="30" fillId="0" borderId="0" xfId="0" applyNumberFormat="1" applyFont="1" applyFill="1" applyBorder="1" applyAlignment="1">
      <alignment horizontal="left" vertical="center"/>
    </xf>
    <xf numFmtId="0" fontId="5" fillId="4" borderId="13" xfId="0" applyFont="1" applyFill="1" applyBorder="1" applyAlignment="1">
      <alignment horizontal="left" vertical="center"/>
    </xf>
    <xf numFmtId="0" fontId="5" fillId="4" borderId="15" xfId="0" applyFont="1" applyFill="1" applyBorder="1" applyAlignment="1">
      <alignment horizontal="left" vertical="center"/>
    </xf>
    <xf numFmtId="0" fontId="5" fillId="4" borderId="14" xfId="0" applyFont="1" applyFill="1" applyBorder="1" applyAlignment="1">
      <alignment horizontal="left" vertical="center"/>
    </xf>
    <xf numFmtId="3" fontId="10" fillId="0" borderId="59" xfId="0" applyNumberFormat="1" applyFont="1" applyBorder="1" applyAlignment="1">
      <alignment horizontal="center" vertical="center" wrapText="1"/>
    </xf>
    <xf numFmtId="0" fontId="34" fillId="0" borderId="0" xfId="0" applyFont="1" applyBorder="1" applyAlignment="1">
      <alignment vertical="center" wrapText="1"/>
    </xf>
    <xf numFmtId="0" fontId="0" fillId="0" borderId="0" xfId="0" applyBorder="1" applyAlignment="1">
      <alignment vertical="center" wrapText="1"/>
    </xf>
    <xf numFmtId="3" fontId="10" fillId="0" borderId="19" xfId="0" applyNumberFormat="1" applyFont="1" applyBorder="1" applyAlignment="1">
      <alignment horizontal="center" vertical="center" wrapText="1"/>
    </xf>
    <xf numFmtId="3" fontId="0" fillId="0" borderId="20" xfId="0" applyNumberFormat="1" applyBorder="1" applyAlignment="1">
      <alignment horizontal="center" vertical="center"/>
    </xf>
    <xf numFmtId="0" fontId="34" fillId="0" borderId="19"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0" fillId="0" borderId="22" xfId="0" applyFont="1" applyBorder="1" applyAlignment="1">
      <alignment horizontal="center" vertical="center" wrapText="1"/>
    </xf>
    <xf numFmtId="0" fontId="35" fillId="7" borderId="22" xfId="0" applyFont="1" applyFill="1" applyBorder="1" applyAlignment="1">
      <alignment horizontal="center" vertical="center" wrapText="1"/>
    </xf>
    <xf numFmtId="3" fontId="35" fillId="7" borderId="23" xfId="0" applyNumberFormat="1" applyFont="1" applyFill="1" applyBorder="1" applyAlignment="1">
      <alignment horizontal="center" vertical="center" wrapText="1"/>
    </xf>
    <xf numFmtId="3" fontId="35" fillId="7" borderId="24" xfId="0" applyNumberFormat="1" applyFont="1" applyFill="1" applyBorder="1" applyAlignment="1">
      <alignment horizontal="center" vertical="center" wrapText="1"/>
    </xf>
    <xf numFmtId="3" fontId="35" fillId="7" borderId="25" xfId="0" applyNumberFormat="1" applyFont="1" applyFill="1" applyBorder="1" applyAlignment="1">
      <alignment horizontal="center" vertical="center" wrapText="1"/>
    </xf>
    <xf numFmtId="3" fontId="35" fillId="7" borderId="28" xfId="0" applyNumberFormat="1" applyFont="1" applyFill="1" applyBorder="1" applyAlignment="1">
      <alignment horizontal="center" vertical="center" wrapText="1"/>
    </xf>
    <xf numFmtId="3" fontId="35" fillId="7" borderId="29" xfId="0" applyNumberFormat="1" applyFont="1" applyFill="1" applyBorder="1" applyAlignment="1">
      <alignment horizontal="center" vertical="center" wrapText="1"/>
    </xf>
    <xf numFmtId="3" fontId="35" fillId="7" borderId="30" xfId="0" applyNumberFormat="1" applyFont="1" applyFill="1" applyBorder="1" applyAlignment="1">
      <alignment horizontal="center" vertical="center" wrapText="1"/>
    </xf>
    <xf numFmtId="3" fontId="10" fillId="0" borderId="20"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3" fontId="10" fillId="0" borderId="31" xfId="0" applyNumberFormat="1" applyFont="1" applyBorder="1" applyAlignment="1">
      <alignment horizontal="center" vertical="center" wrapText="1"/>
    </xf>
    <xf numFmtId="0" fontId="36" fillId="7" borderId="22" xfId="0" applyFont="1" applyFill="1" applyBorder="1" applyAlignment="1">
      <alignment horizontal="center" vertical="center" wrapText="1"/>
    </xf>
    <xf numFmtId="0" fontId="37" fillId="7" borderId="22" xfId="0" applyFont="1" applyFill="1" applyBorder="1" applyAlignment="1">
      <alignment horizontal="center" vertical="center" wrapText="1"/>
    </xf>
    <xf numFmtId="3" fontId="10" fillId="0" borderId="27" xfId="0" applyNumberFormat="1" applyFont="1" applyBorder="1" applyAlignment="1">
      <alignment horizontal="center" vertical="center" wrapText="1"/>
    </xf>
    <xf numFmtId="3" fontId="10" fillId="0" borderId="32" xfId="0" applyNumberFormat="1" applyFont="1" applyBorder="1" applyAlignment="1">
      <alignment horizontal="center" vertical="center" wrapText="1"/>
    </xf>
    <xf numFmtId="3" fontId="10" fillId="0" borderId="33" xfId="0" applyNumberFormat="1" applyFont="1" applyBorder="1" applyAlignment="1">
      <alignment horizontal="center" vertical="center" wrapText="1"/>
    </xf>
    <xf numFmtId="3" fontId="10" fillId="0" borderId="27"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33" xfId="0" applyNumberFormat="1" applyFont="1" applyFill="1" applyBorder="1" applyAlignment="1">
      <alignment horizontal="center" vertical="center" wrapText="1"/>
    </xf>
    <xf numFmtId="3" fontId="10" fillId="0" borderId="54" xfId="0" applyNumberFormat="1" applyFont="1" applyFill="1" applyBorder="1" applyAlignment="1">
      <alignment horizontal="center" vertical="center" wrapText="1"/>
    </xf>
    <xf numFmtId="0" fontId="34" fillId="0" borderId="19" xfId="0" applyFont="1" applyBorder="1" applyAlignment="1">
      <alignment wrapText="1"/>
    </xf>
    <xf numFmtId="0" fontId="0" fillId="0" borderId="20" xfId="0" applyBorder="1" applyAlignment="1">
      <alignment wrapText="1"/>
    </xf>
    <xf numFmtId="0" fontId="0" fillId="0" borderId="21" xfId="0" applyBorder="1" applyAlignment="1">
      <alignment wrapText="1"/>
    </xf>
    <xf numFmtId="0" fontId="10" fillId="0" borderId="33" xfId="0" applyFont="1" applyBorder="1" applyAlignment="1">
      <alignment horizontal="center" vertical="center" wrapText="1"/>
    </xf>
    <xf numFmtId="0" fontId="35" fillId="7" borderId="33" xfId="0" applyFont="1" applyFill="1" applyBorder="1" applyAlignment="1">
      <alignment horizontal="center" vertical="center" wrapText="1"/>
    </xf>
    <xf numFmtId="3" fontId="35" fillId="7" borderId="37" xfId="0" applyNumberFormat="1" applyFont="1" applyFill="1" applyBorder="1" applyAlignment="1">
      <alignment horizontal="center" vertical="center" wrapText="1"/>
    </xf>
    <xf numFmtId="3" fontId="35" fillId="7" borderId="0" xfId="0" applyNumberFormat="1" applyFont="1" applyFill="1" applyBorder="1" applyAlignment="1">
      <alignment horizontal="center" vertical="center" wrapText="1"/>
    </xf>
    <xf numFmtId="3" fontId="35" fillId="7" borderId="34" xfId="0" applyNumberFormat="1" applyFont="1" applyFill="1" applyBorder="1" applyAlignment="1">
      <alignment horizontal="center" vertical="center" wrapText="1"/>
    </xf>
    <xf numFmtId="3" fontId="10" fillId="0" borderId="28" xfId="0" applyNumberFormat="1" applyFont="1" applyBorder="1" applyAlignment="1">
      <alignment horizontal="center" vertical="center" wrapText="1"/>
    </xf>
    <xf numFmtId="3" fontId="10" fillId="0" borderId="29" xfId="0" applyNumberFormat="1" applyFont="1" applyBorder="1" applyAlignment="1">
      <alignment horizontal="center" vertical="center" wrapText="1"/>
    </xf>
    <xf numFmtId="3" fontId="10" fillId="0" borderId="54" xfId="0" applyNumberFormat="1" applyFont="1" applyBorder="1" applyAlignment="1">
      <alignment horizontal="center" vertical="center" wrapText="1"/>
    </xf>
    <xf numFmtId="0" fontId="45" fillId="15" borderId="46" xfId="0" applyFont="1" applyFill="1" applyBorder="1" applyAlignment="1">
      <alignment horizontal="justify" vertical="center" wrapText="1"/>
    </xf>
    <xf numFmtId="0" fontId="45" fillId="15" borderId="44" xfId="0" applyFont="1" applyFill="1" applyBorder="1" applyAlignment="1">
      <alignment horizontal="justify" vertical="center" wrapText="1"/>
    </xf>
    <xf numFmtId="3" fontId="47" fillId="15" borderId="43" xfId="0" applyNumberFormat="1" applyFont="1" applyFill="1" applyBorder="1" applyAlignment="1">
      <alignment horizontal="center" vertical="center" wrapText="1"/>
    </xf>
    <xf numFmtId="3" fontId="47" fillId="15" borderId="45" xfId="0" applyNumberFormat="1" applyFont="1" applyFill="1" applyBorder="1" applyAlignment="1">
      <alignment horizontal="center" vertical="center" wrapText="1"/>
    </xf>
    <xf numFmtId="0" fontId="43" fillId="0" borderId="0" xfId="0" applyFont="1" applyBorder="1" applyAlignment="1">
      <alignment horizontal="center" vertical="center"/>
    </xf>
    <xf numFmtId="0" fontId="44" fillId="14" borderId="23" xfId="0" applyFont="1" applyFill="1" applyBorder="1" applyAlignment="1">
      <alignment horizontal="center" vertical="center" wrapText="1"/>
    </xf>
    <xf numFmtId="0" fontId="44" fillId="14" borderId="37"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24" xfId="0" applyFont="1" applyFill="1" applyBorder="1" applyAlignment="1">
      <alignment horizontal="center" vertical="center" wrapText="1"/>
    </xf>
    <xf numFmtId="0" fontId="44" fillId="14" borderId="0"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5" fillId="15" borderId="41" xfId="0" applyFont="1" applyFill="1" applyBorder="1" applyAlignment="1">
      <alignment horizontal="justify" vertical="center" wrapText="1"/>
    </xf>
    <xf numFmtId="0" fontId="49" fillId="0" borderId="49" xfId="0" applyFont="1" applyBorder="1" applyAlignment="1">
      <alignment horizontal="center" vertical="center" wrapText="1"/>
    </xf>
    <xf numFmtId="0" fontId="49" fillId="0" borderId="52" xfId="0" applyFont="1" applyBorder="1" applyAlignment="1">
      <alignment horizontal="center" vertical="center" wrapText="1"/>
    </xf>
    <xf numFmtId="3" fontId="43" fillId="0" borderId="49" xfId="0" applyNumberFormat="1" applyFont="1" applyBorder="1" applyAlignment="1">
      <alignment horizontal="center" vertical="center" wrapText="1"/>
    </xf>
    <xf numFmtId="3" fontId="43" fillId="0" borderId="52" xfId="0" applyNumberFormat="1" applyFont="1" applyBorder="1" applyAlignment="1">
      <alignment horizontal="center" vertical="center" wrapText="1"/>
    </xf>
    <xf numFmtId="3" fontId="50" fillId="0" borderId="50" xfId="0" applyNumberFormat="1" applyFont="1" applyBorder="1" applyAlignment="1">
      <alignment horizontal="center" vertical="center" wrapText="1"/>
    </xf>
    <xf numFmtId="3" fontId="50" fillId="0" borderId="53" xfId="0" applyNumberFormat="1" applyFont="1" applyBorder="1" applyAlignment="1">
      <alignment horizontal="center" vertical="center" wrapText="1"/>
    </xf>
    <xf numFmtId="3" fontId="30" fillId="0" borderId="0" xfId="0" applyNumberFormat="1" applyFont="1" applyFill="1" applyBorder="1" applyAlignment="1">
      <alignment horizontal="center" vertical="center"/>
    </xf>
    <xf numFmtId="3" fontId="33" fillId="0" borderId="0" xfId="0" applyNumberFormat="1" applyFont="1" applyFill="1" applyBorder="1" applyAlignment="1">
      <alignment horizontal="center" vertical="center"/>
    </xf>
    <xf numFmtId="0" fontId="24" fillId="0" borderId="0" xfId="0" applyFont="1" applyFill="1" applyBorder="1"/>
    <xf numFmtId="0" fontId="24" fillId="0" borderId="0" xfId="0" applyFont="1" applyFill="1" applyBorder="1" applyAlignment="1">
      <alignment horizontal="center" vertical="center"/>
    </xf>
  </cellXfs>
  <cellStyles count="15">
    <cellStyle name="Accent2 2" xfId="12"/>
    <cellStyle name="Accent5 2" xfId="13"/>
    <cellStyle name="Accent6 2" xfId="14"/>
    <cellStyle name="Comma" xfId="1" builtinId="3"/>
    <cellStyle name="Comma 3" xfId="2"/>
    <cellStyle name="Comma 5" xfId="3"/>
    <cellStyle name="Normal" xfId="0" builtinId="0"/>
    <cellStyle name="Normal 113" xfId="4"/>
    <cellStyle name="Normal 117" xfId="5"/>
    <cellStyle name="Normal 127" xfId="6"/>
    <cellStyle name="Normal 3" xfId="7"/>
    <cellStyle name="Normal 3 4" xfId="8"/>
    <cellStyle name="Normal 4 2" xfId="9"/>
    <cellStyle name="Normal 5 4"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atin typeface="Arial Black" panose="020B0A04020102020204" pitchFamily="34" charset="0"/>
              </a:rPr>
              <a:t>KOSTO E PV - NDARJA E SHPENZIMEVE</a:t>
            </a:r>
          </a:p>
        </c:rich>
      </c:tx>
      <c:layout/>
      <c:overlay val="0"/>
      <c:spPr>
        <a:noFill/>
        <a:ln w="25400">
          <a:noFill/>
        </a:ln>
      </c:spPr>
    </c:title>
    <c:autoTitleDeleted val="0"/>
    <c:plotArea>
      <c:layout>
        <c:manualLayout>
          <c:layoutTarget val="inner"/>
          <c:xMode val="edge"/>
          <c:yMode val="edge"/>
          <c:x val="0.25734012530099742"/>
          <c:y val="0.11620947384792552"/>
          <c:w val="0.46974615273458309"/>
          <c:h val="0.64634242826512311"/>
        </c:manualLayout>
      </c:layout>
      <c:pieChart>
        <c:varyColors val="1"/>
        <c:ser>
          <c:idx val="0"/>
          <c:order val="0"/>
          <c:explosion val="1"/>
          <c:dPt>
            <c:idx val="0"/>
            <c:bubble3D val="0"/>
            <c:extLst>
              <c:ext xmlns:c16="http://schemas.microsoft.com/office/drawing/2014/chart" uri="{C3380CC4-5D6E-409C-BE32-E72D297353CC}">
                <c16:uniqueId val="{00000001-51DF-433D-B2E2-DCDA0EEC9F03}"/>
              </c:ext>
            </c:extLst>
          </c:dPt>
          <c:dPt>
            <c:idx val="1"/>
            <c:bubble3D val="0"/>
            <c:extLst>
              <c:ext xmlns:c16="http://schemas.microsoft.com/office/drawing/2014/chart" uri="{C3380CC4-5D6E-409C-BE32-E72D297353CC}">
                <c16:uniqueId val="{00000003-51DF-433D-B2E2-DCDA0EEC9F03}"/>
              </c:ext>
            </c:extLst>
          </c:dPt>
          <c:dPt>
            <c:idx val="2"/>
            <c:bubble3D val="0"/>
            <c:extLst>
              <c:ext xmlns:c16="http://schemas.microsoft.com/office/drawing/2014/chart" uri="{C3380CC4-5D6E-409C-BE32-E72D297353CC}">
                <c16:uniqueId val="{00000005-51DF-433D-B2E2-DCDA0EEC9F03}"/>
              </c:ext>
            </c:extLst>
          </c:dPt>
          <c:dLbls>
            <c:dLbl>
              <c:idx val="0"/>
              <c:layout>
                <c:manualLayout>
                  <c:x val="5.5708164904174164E-2"/>
                  <c:y val="0.12096815916897392"/>
                </c:manualLayout>
              </c:layout>
              <c:spPr>
                <a:noFill/>
                <a:ln w="25400">
                  <a:noFill/>
                </a:ln>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2870673825776058"/>
                      <c:h val="8.2829906251049662E-2"/>
                    </c:manualLayout>
                  </c15:layout>
                </c:ext>
                <c:ext xmlns:c16="http://schemas.microsoft.com/office/drawing/2014/chart" uri="{C3380CC4-5D6E-409C-BE32-E72D297353CC}">
                  <c16:uniqueId val="{00000001-51DF-433D-B2E2-DCDA0EEC9F03}"/>
                </c:ext>
              </c:extLst>
            </c:dLbl>
            <c:dLbl>
              <c:idx val="1"/>
              <c:layout>
                <c:manualLayout>
                  <c:x val="-9.5098924062634538E-2"/>
                  <c:y val="-6.757626066636876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1DF-433D-B2E2-DCDA0EEC9F03}"/>
                </c:ext>
              </c:extLst>
            </c:dLbl>
            <c:dLbl>
              <c:idx val="2"/>
              <c:layout>
                <c:manualLayout>
                  <c:x val="-0.21669071020751568"/>
                  <c:y val="-3.2439706153211109E-2"/>
                </c:manualLayout>
              </c:layout>
              <c:spPr>
                <a:noFill/>
                <a:ln w="25400">
                  <a:noFill/>
                </a:ln>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629349139864453"/>
                      <c:h val="5.2504092392964601E-2"/>
                    </c:manualLayout>
                  </c15:layout>
                </c:ext>
                <c:ext xmlns:c16="http://schemas.microsoft.com/office/drawing/2014/chart" uri="{C3380CC4-5D6E-409C-BE32-E72D297353CC}">
                  <c16:uniqueId val="{00000005-51DF-433D-B2E2-DCDA0EEC9F03}"/>
                </c:ext>
              </c:extLst>
            </c:dLbl>
            <c:dLbl>
              <c:idx val="3"/>
              <c:delete val="1"/>
              <c:extLst>
                <c:ext xmlns:c15="http://schemas.microsoft.com/office/drawing/2012/chart" uri="{CE6537A1-D6FC-4f65-9D91-7224C49458BB}"/>
                <c:ext xmlns:c16="http://schemas.microsoft.com/office/drawing/2014/chart" uri="{C3380CC4-5D6E-409C-BE32-E72D297353CC}">
                  <c16:uniqueId val="{00000006-2146-4EB0-89D1-332C1B9DF0A5}"/>
                </c:ext>
              </c:extLst>
            </c:dLbl>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'Qëllimi i Politikave'!$F$62:$F$63</c:f>
              <c:strCache>
                <c:ptCount val="2"/>
                <c:pt idx="0">
                  <c:v>PBA  - Buxheti                   2022-2024</c:v>
                </c:pt>
                <c:pt idx="1">
                  <c:v>Financim I Huaj                  </c:v>
                </c:pt>
              </c:strCache>
            </c:strRef>
          </c:cat>
          <c:val>
            <c:numRef>
              <c:f>'Qëllimi i Politikave'!$G$62:$G$63</c:f>
              <c:numCache>
                <c:formatCode>#,##0</c:formatCode>
                <c:ptCount val="2"/>
                <c:pt idx="0">
                  <c:v>408007888</c:v>
                </c:pt>
                <c:pt idx="1">
                  <c:v>350951306</c:v>
                </c:pt>
              </c:numCache>
            </c:numRef>
          </c:val>
          <c:extLst>
            <c:ext xmlns:c16="http://schemas.microsoft.com/office/drawing/2014/chart" uri="{C3380CC4-5D6E-409C-BE32-E72D297353CC}">
              <c16:uniqueId val="{00000006-51DF-433D-B2E2-DCDA0EEC9F0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400" b="0" i="0" strike="noStrike">
                <a:solidFill>
                  <a:srgbClr val="333333"/>
                </a:solidFill>
                <a:latin typeface="Arial Black"/>
              </a:rPr>
              <a:t>NATYRA EKONOMIKE E KOSTOVE TË PLANIT TE VEPRIMIT</a:t>
            </a:r>
            <a:endParaRPr lang="en-US" sz="1400" b="0" i="0" strike="noStrike">
              <a:solidFill>
                <a:srgbClr val="333333"/>
              </a:solidFill>
              <a:latin typeface="Calibri"/>
              <a:cs typeface="Calibri"/>
            </a:endParaRPr>
          </a:p>
          <a:p>
            <a:pPr>
              <a:defRPr sz="1000" b="0" i="0" u="none" strike="noStrike" baseline="0">
                <a:solidFill>
                  <a:srgbClr val="000000"/>
                </a:solidFill>
                <a:latin typeface="Calibri"/>
                <a:ea typeface="Calibri"/>
                <a:cs typeface="Calibri"/>
              </a:defRPr>
            </a:pPr>
            <a:endParaRPr lang="en-US" sz="1400" b="0" i="0" strike="noStrike">
              <a:solidFill>
                <a:srgbClr val="333333"/>
              </a:solidFill>
              <a:latin typeface="Calibri"/>
              <a:cs typeface="Calibri"/>
            </a:endParaRPr>
          </a:p>
        </c:rich>
      </c:tx>
      <c:layout>
        <c:manualLayout>
          <c:xMode val="edge"/>
          <c:yMode val="edge"/>
          <c:x val="0.2273752286006798"/>
          <c:y val="2.8304092934212724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10624263957006469"/>
          <c:y val="0.18718592964824118"/>
          <c:w val="0.78253077193360387"/>
          <c:h val="0.6988665786767024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E47-4369-A8C3-E172C6448D0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E47-4369-A8C3-E172C6448D07}"/>
              </c:ext>
            </c:extLst>
          </c:dPt>
          <c:dLbls>
            <c:dLbl>
              <c:idx val="0"/>
              <c:layout>
                <c:manualLayout>
                  <c:x val="-6.6031033940571512E-2"/>
                  <c:y val="0.10281793905944446"/>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E47-4369-A8C3-E172C6448D07}"/>
                </c:ext>
              </c:extLst>
            </c:dLbl>
            <c:dLbl>
              <c:idx val="1"/>
              <c:layout>
                <c:manualLayout>
                  <c:x val="9.2026850246785113E-3"/>
                  <c:y val="-6.2448571479057635E-2"/>
                </c:manualLayout>
              </c:layout>
              <c:spPr>
                <a:noFill/>
                <a:ln w="25400">
                  <a:noFill/>
                </a:ln>
              </c:spPr>
              <c:txPr>
                <a:bodyPr wrap="square" lIns="38100" tIns="19050" rIns="38100" bIns="19050" anchor="ctr">
                  <a:noAutofit/>
                </a:bodyPr>
                <a:lstStyle/>
                <a:p>
                  <a:pPr>
                    <a:defRPr sz="1400" b="1"/>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7092811384293607"/>
                      <c:h val="8.7297909492807524E-2"/>
                    </c:manualLayout>
                  </c15:layout>
                </c:ext>
                <c:ext xmlns:c16="http://schemas.microsoft.com/office/drawing/2014/chart" uri="{C3380CC4-5D6E-409C-BE32-E72D297353CC}">
                  <c16:uniqueId val="{00000003-BE47-4369-A8C3-E172C6448D07}"/>
                </c:ext>
              </c:extLst>
            </c:dLbl>
            <c:spPr>
              <a:noFill/>
              <a:ln w="25400">
                <a:noFill/>
              </a:ln>
            </c:spPr>
            <c:txPr>
              <a:bodyPr wrap="square" lIns="38100" tIns="19050" rIns="38100" bIns="19050" anchor="ctr">
                <a:spAutoFit/>
              </a:bodyPr>
              <a:lstStyle/>
              <a:p>
                <a:pPr>
                  <a:defRPr sz="14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'Qëllimi i Politikave'!$F$75:$F$76</c:f>
              <c:strCache>
                <c:ptCount val="2"/>
                <c:pt idx="0">
                  <c:v>Kosto Korente </c:v>
                </c:pt>
                <c:pt idx="1">
                  <c:v>Kosto Kapitale</c:v>
                </c:pt>
              </c:strCache>
            </c:strRef>
          </c:cat>
          <c:val>
            <c:numRef>
              <c:f>'Qëllimi i Politikave'!$G$75:$G$76</c:f>
              <c:numCache>
                <c:formatCode>#,##0</c:formatCode>
                <c:ptCount val="2"/>
                <c:pt idx="0">
                  <c:v>520850325</c:v>
                </c:pt>
                <c:pt idx="1">
                  <c:v>238108869</c:v>
                </c:pt>
              </c:numCache>
            </c:numRef>
          </c:val>
          <c:extLst>
            <c:ext xmlns:c16="http://schemas.microsoft.com/office/drawing/2014/chart" uri="{C3380CC4-5D6E-409C-BE32-E72D297353CC}">
              <c16:uniqueId val="{00000004-BE47-4369-A8C3-E172C6448D0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chemeClr val="bg1"/>
    </a:solidFill>
    <a:ln w="6350"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n-US"/>
              <a:t>Kosto të Lidhura me Qëllimin e Politikave</a:t>
            </a:r>
          </a:p>
        </c:rich>
      </c:tx>
      <c:layout>
        <c:manualLayout>
          <c:xMode val="edge"/>
          <c:yMode val="edge"/>
          <c:x val="0.26899429121612262"/>
          <c:y val="0"/>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lotArea>
      <c:layout>
        <c:manualLayout>
          <c:layoutTarget val="inner"/>
          <c:xMode val="edge"/>
          <c:yMode val="edge"/>
          <c:x val="6.6751859986630663E-2"/>
          <c:y val="6.2899724787815775E-2"/>
          <c:w val="0.9332481400133692"/>
          <c:h val="0.87356202629451274"/>
        </c:manualLayout>
      </c:layout>
      <c:barChart>
        <c:barDir val="col"/>
        <c:grouping val="stacked"/>
        <c:varyColors val="0"/>
        <c:ser>
          <c:idx val="0"/>
          <c:order val="0"/>
          <c:tx>
            <c:strRef>
              <c:f>'Qëllimi i Politikave'!$J$60</c:f>
              <c:strCache>
                <c:ptCount val="1"/>
                <c:pt idx="0">
                  <c:v>Kosto Korente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00-DE74-4EE3-83A5-3567D042A056}"/>
              </c:ext>
            </c:extLst>
          </c:dPt>
          <c:dLbls>
            <c:dLbl>
              <c:idx val="0"/>
              <c:layout>
                <c:manualLayout>
                  <c:x val="2.9386764178274921E-3"/>
                  <c:y val="-1.617376739097884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57C-463D-A459-8580F8174781}"/>
                </c:ext>
              </c:extLst>
            </c:dLbl>
            <c:dLbl>
              <c:idx val="1"/>
              <c:layout>
                <c:manualLayout>
                  <c:x val="4.4080146267412379E-3"/>
                  <c:y val="-3.03258138580850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57C-463D-A459-8580F8174781}"/>
                </c:ext>
              </c:extLst>
            </c:dLbl>
            <c:dLbl>
              <c:idx val="5"/>
              <c:layout>
                <c:manualLayout>
                  <c:x val="-1.1754705671309968E-2"/>
                  <c:y val="-4.245605980600712E-2"/>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6.7009111169550412E-2"/>
                      <c:h val="2.8273846715666597E-2"/>
                    </c:manualLayout>
                  </c15:layout>
                </c:ext>
                <c:ext xmlns:c16="http://schemas.microsoft.com/office/drawing/2014/chart" uri="{C3380CC4-5D6E-409C-BE32-E72D297353CC}">
                  <c16:uniqueId val="{00000001-A57C-463D-A459-8580F8174781}"/>
                </c:ext>
              </c:extLst>
            </c:dLbl>
            <c:dLbl>
              <c:idx val="6"/>
              <c:layout>
                <c:manualLayout>
                  <c:x val="0"/>
                  <c:y val="-3.032581385808506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57C-463D-A459-8580F8174781}"/>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'Qëllimi i Politikave'!$I$61:$I$67</c:f>
              <c:strCache>
                <c:ptCount val="7"/>
                <c:pt idx="0">
                  <c:v>QP I</c:v>
                </c:pt>
                <c:pt idx="1">
                  <c:v>QP II</c:v>
                </c:pt>
                <c:pt idx="2">
                  <c:v>QP III</c:v>
                </c:pt>
                <c:pt idx="3">
                  <c:v>QP IV</c:v>
                </c:pt>
                <c:pt idx="4">
                  <c:v>QP V</c:v>
                </c:pt>
                <c:pt idx="5">
                  <c:v>QP VI</c:v>
                </c:pt>
                <c:pt idx="6">
                  <c:v>QP VII</c:v>
                </c:pt>
              </c:strCache>
            </c:strRef>
          </c:cat>
          <c:val>
            <c:numRef>
              <c:f>'Qëllimi i Politikave'!$J$61:$J$67</c:f>
              <c:numCache>
                <c:formatCode>#,##0</c:formatCode>
                <c:ptCount val="7"/>
                <c:pt idx="0">
                  <c:v>50504358</c:v>
                </c:pt>
                <c:pt idx="1">
                  <c:v>128653051</c:v>
                </c:pt>
                <c:pt idx="2">
                  <c:v>113387289</c:v>
                </c:pt>
                <c:pt idx="3">
                  <c:v>172107378</c:v>
                </c:pt>
                <c:pt idx="4">
                  <c:v>53139087</c:v>
                </c:pt>
                <c:pt idx="5">
                  <c:v>331500</c:v>
                </c:pt>
                <c:pt idx="6">
                  <c:v>2727662</c:v>
                </c:pt>
              </c:numCache>
            </c:numRef>
          </c:val>
          <c:extLst>
            <c:ext xmlns:c16="http://schemas.microsoft.com/office/drawing/2014/chart" uri="{C3380CC4-5D6E-409C-BE32-E72D297353CC}">
              <c16:uniqueId val="{00000000-CFE7-49CC-A89A-A7AD9BD1CD5C}"/>
            </c:ext>
          </c:extLst>
        </c:ser>
        <c:ser>
          <c:idx val="1"/>
          <c:order val="1"/>
          <c:tx>
            <c:strRef>
              <c:f>'Qëllimi i Politikave'!$K$60</c:f>
              <c:strCache>
                <c:ptCount val="1"/>
                <c:pt idx="0">
                  <c:v>Kosto Kapitale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2"/>
              <c:layout>
                <c:manualLayout>
                  <c:x val="4.4080146267412379E-3"/>
                  <c:y val="-0.1455639065188083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57C-463D-A459-8580F8174781}"/>
                </c:ext>
              </c:extLst>
            </c:dLbl>
            <c:dLbl>
              <c:idx val="5"/>
              <c:delete val="1"/>
              <c:extLst>
                <c:ext xmlns:c15="http://schemas.microsoft.com/office/drawing/2012/chart" uri="{CE6537A1-D6FC-4f65-9D91-7224C49458BB}"/>
                <c:ext xmlns:c16="http://schemas.microsoft.com/office/drawing/2014/chart" uri="{C3380CC4-5D6E-409C-BE32-E72D297353CC}">
                  <c16:uniqueId val="{00000008-A57C-463D-A459-8580F8174781}"/>
                </c:ext>
              </c:extLst>
            </c:dLbl>
            <c:dLbl>
              <c:idx val="6"/>
              <c:layout>
                <c:manualLayout>
                  <c:x val="-2.1550044782778674E-16"/>
                  <c:y val="-6.267334864004245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57C-463D-A459-8580F8174781}"/>
                </c:ext>
              </c:extLst>
            </c:dLbl>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'Qëllimi i Politikave'!$I$61:$I$67</c:f>
              <c:strCache>
                <c:ptCount val="7"/>
                <c:pt idx="0">
                  <c:v>QP I</c:v>
                </c:pt>
                <c:pt idx="1">
                  <c:v>QP II</c:v>
                </c:pt>
                <c:pt idx="2">
                  <c:v>QP III</c:v>
                </c:pt>
                <c:pt idx="3">
                  <c:v>QP IV</c:v>
                </c:pt>
                <c:pt idx="4">
                  <c:v>QP V</c:v>
                </c:pt>
                <c:pt idx="5">
                  <c:v>QP VI</c:v>
                </c:pt>
                <c:pt idx="6">
                  <c:v>QP VII</c:v>
                </c:pt>
              </c:strCache>
            </c:strRef>
          </c:cat>
          <c:val>
            <c:numRef>
              <c:f>'Qëllimi i Politikave'!$K$61:$K$67</c:f>
              <c:numCache>
                <c:formatCode>#,##0</c:formatCode>
                <c:ptCount val="7"/>
                <c:pt idx="0">
                  <c:v>0</c:v>
                </c:pt>
                <c:pt idx="1">
                  <c:v>43582750</c:v>
                </c:pt>
                <c:pt idx="2">
                  <c:v>124020213</c:v>
                </c:pt>
                <c:pt idx="3">
                  <c:v>0</c:v>
                </c:pt>
                <c:pt idx="4">
                  <c:v>14645906</c:v>
                </c:pt>
                <c:pt idx="5">
                  <c:v>0</c:v>
                </c:pt>
                <c:pt idx="6">
                  <c:v>55860000</c:v>
                </c:pt>
              </c:numCache>
            </c:numRef>
          </c:val>
          <c:extLst>
            <c:ext xmlns:c16="http://schemas.microsoft.com/office/drawing/2014/chart" uri="{C3380CC4-5D6E-409C-BE32-E72D297353CC}">
              <c16:uniqueId val="{00000001-CFE7-49CC-A89A-A7AD9BD1CD5C}"/>
            </c:ext>
          </c:extLst>
        </c:ser>
        <c:dLbls>
          <c:dLblPos val="ctr"/>
          <c:showLegendKey val="0"/>
          <c:showVal val="1"/>
          <c:showCatName val="0"/>
          <c:showSerName val="0"/>
          <c:showPercent val="0"/>
          <c:showBubbleSize val="0"/>
        </c:dLbls>
        <c:gapWidth val="150"/>
        <c:overlap val="100"/>
        <c:axId val="172746624"/>
        <c:axId val="172748160"/>
      </c:barChart>
      <c:catAx>
        <c:axId val="1727466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72748160"/>
        <c:crosses val="autoZero"/>
        <c:auto val="1"/>
        <c:lblAlgn val="ctr"/>
        <c:lblOffset val="100"/>
        <c:noMultiLvlLbl val="0"/>
      </c:catAx>
      <c:valAx>
        <c:axId val="172748160"/>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172746624"/>
        <c:crossesAt val="1"/>
        <c:crossBetween val="between"/>
      </c:valAx>
      <c:spPr>
        <a:solidFill>
          <a:schemeClr val="lt1"/>
        </a:solidFill>
        <a:ln w="12700" cap="flat" cmpd="sng" algn="ctr">
          <a:solidFill>
            <a:schemeClr val="bg1"/>
          </a:solidFill>
          <a:prstDash val="solid"/>
          <a:miter lim="800000"/>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noFill/>
      <a:prstDash val="solid"/>
      <a:miter lim="800000"/>
    </a:ln>
    <a:effectLst>
      <a:outerShdw blurRad="63500" sx="102000" sy="102000" algn="ctr" rotWithShape="0">
        <a:prstClr val="black">
          <a:alpha val="40000"/>
        </a:prstClr>
      </a:outerShdw>
    </a:effectLst>
  </c:spPr>
  <c:txPr>
    <a:bodyPr/>
    <a:lstStyle/>
    <a:p>
      <a:pPr>
        <a:defRPr>
          <a:solidFill>
            <a:schemeClr val="dk1"/>
          </a:solidFill>
          <a:latin typeface="+mn-lt"/>
          <a:ea typeface="+mn-ea"/>
          <a:cs typeface="+mn-cs"/>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tabColor theme="9" tint="-0.249977111117893"/>
  </sheetPr>
  <sheetViews>
    <sheetView zoomScale="12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9" tint="-0.249977111117893"/>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9" tint="-0.249977111117893"/>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328202" cy="60928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249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24975" cy="60864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garita.vogli\AppData\Local\Microsoft\Windows\INetCache\Content.Outlook\2BZI1LB3\Format%20%20Plani%20i%20Veprimit%20Strategji_%20IPSIS%20Standarts_%20drafti%20fillestar%2091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Plan Costing"/>
      <sheetName val="Total_Policy Goals"/>
      <sheetName val="Capital Needs"/>
      <sheetName val="Chart-Costs"/>
      <sheetName val="Chart-Ndarja e kostove"/>
      <sheetName val="Chart Policy Goals"/>
    </sheetNames>
    <sheetDataSet>
      <sheetData sheetId="0">
        <row r="13">
          <cell r="Y13">
            <v>0</v>
          </cell>
        </row>
        <row r="17">
          <cell r="Y17">
            <v>0</v>
          </cell>
        </row>
        <row r="45">
          <cell r="Y45">
            <v>0</v>
          </cell>
        </row>
        <row r="54">
          <cell r="Y54">
            <v>0</v>
          </cell>
        </row>
        <row r="59">
          <cell r="Y59">
            <v>0</v>
          </cell>
        </row>
        <row r="64">
          <cell r="Y64">
            <v>0</v>
          </cell>
        </row>
        <row r="70">
          <cell r="Y70">
            <v>0</v>
          </cell>
        </row>
        <row r="126">
          <cell r="Y126">
            <v>0</v>
          </cell>
        </row>
        <row r="134">
          <cell r="Y134">
            <v>0</v>
          </cell>
        </row>
        <row r="145">
          <cell r="Y145">
            <v>0</v>
          </cell>
        </row>
        <row r="199">
          <cell r="Y199">
            <v>0</v>
          </cell>
        </row>
        <row r="205">
          <cell r="Y205">
            <v>0</v>
          </cell>
        </row>
        <row r="238">
          <cell r="Y238">
            <v>0</v>
          </cell>
        </row>
        <row r="244">
          <cell r="Y244">
            <v>0</v>
          </cell>
        </row>
        <row r="283">
          <cell r="Y283">
            <v>0</v>
          </cell>
        </row>
        <row r="290">
          <cell r="Y290">
            <v>0</v>
          </cell>
        </row>
        <row r="302">
          <cell r="Y302">
            <v>0</v>
          </cell>
        </row>
        <row r="306">
          <cell r="Y306">
            <v>0</v>
          </cell>
        </row>
      </sheetData>
      <sheetData sheetId="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A265"/>
  <sheetViews>
    <sheetView tabSelected="1" topLeftCell="A235" zoomScale="60" zoomScaleNormal="60" zoomScaleSheetLayoutView="87" workbookViewId="0">
      <selection activeCell="I248" sqref="I248"/>
    </sheetView>
  </sheetViews>
  <sheetFormatPr defaultColWidth="8.85546875" defaultRowHeight="20.25" x14ac:dyDescent="0.3"/>
  <cols>
    <col min="1" max="1" width="2.42578125" style="5" customWidth="1"/>
    <col min="2" max="2" width="10.85546875" style="46" customWidth="1"/>
    <col min="3" max="3" width="58.85546875" style="45" customWidth="1"/>
    <col min="4" max="4" width="20.140625" style="5" customWidth="1"/>
    <col min="5" max="5" width="14" style="16" customWidth="1"/>
    <col min="6" max="6" width="23.140625" style="91" customWidth="1"/>
    <col min="7" max="7" width="11" style="6" customWidth="1"/>
    <col min="8" max="8" width="14.28515625" style="6" bestFit="1" customWidth="1"/>
    <col min="9" max="9" width="17.85546875" style="10" customWidth="1"/>
    <col min="10" max="10" width="21.85546875" style="10" customWidth="1"/>
    <col min="11" max="11" width="22.28515625" style="12" customWidth="1"/>
    <col min="12" max="12" width="18.7109375" style="10" customWidth="1"/>
    <col min="13" max="13" width="15.85546875" style="10" customWidth="1"/>
    <col min="14" max="14" width="18" style="12" customWidth="1"/>
    <col min="15" max="15" width="18" style="10" customWidth="1"/>
    <col min="16" max="16" width="23.42578125" style="10" customWidth="1"/>
    <col min="17" max="17" width="18.28515625" style="12" customWidth="1"/>
    <col min="18" max="18" width="18.7109375" style="12" customWidth="1"/>
    <col min="19" max="19" width="20" style="12" customWidth="1"/>
    <col min="20" max="20" width="19.42578125" style="12" customWidth="1"/>
    <col min="21" max="21" width="20.28515625" style="12" customWidth="1"/>
    <col min="22" max="22" width="19.85546875" style="12" customWidth="1"/>
    <col min="23" max="24" width="21.5703125" style="12" customWidth="1"/>
    <col min="25" max="25" width="25.28515625" style="12" customWidth="1"/>
    <col min="26" max="26" width="15.28515625" style="7" hidden="1" customWidth="1"/>
    <col min="27" max="27" width="22.5703125" style="167" hidden="1" customWidth="1"/>
    <col min="28" max="28" width="23" style="167" hidden="1" customWidth="1"/>
    <col min="29" max="29" width="24" style="168" hidden="1" customWidth="1"/>
    <col min="30" max="30" width="15.140625" style="7" hidden="1" customWidth="1"/>
    <col min="31" max="31" width="16.5703125" style="7" customWidth="1"/>
    <col min="32" max="32" width="15.5703125" style="7" customWidth="1"/>
    <col min="33" max="33" width="8.85546875" style="7"/>
    <col min="34" max="16384" width="8.85546875" style="5"/>
  </cols>
  <sheetData>
    <row r="1" spans="1:33" ht="24" customHeight="1" thickBot="1" x14ac:dyDescent="0.35">
      <c r="C1" s="44"/>
      <c r="D1" s="4"/>
      <c r="E1" s="15"/>
      <c r="P1" s="164"/>
      <c r="Q1" s="165"/>
      <c r="R1" s="165"/>
      <c r="S1" s="165"/>
      <c r="AB1" s="164"/>
      <c r="AC1" s="165"/>
    </row>
    <row r="2" spans="1:33" ht="19.5" thickBot="1" x14ac:dyDescent="0.25">
      <c r="B2" s="265" t="s">
        <v>398</v>
      </c>
      <c r="C2" s="266"/>
      <c r="D2" s="266"/>
      <c r="E2" s="266"/>
      <c r="F2" s="266"/>
      <c r="G2" s="266"/>
      <c r="H2" s="266"/>
      <c r="I2" s="266"/>
      <c r="J2" s="266"/>
      <c r="K2" s="266"/>
      <c r="L2" s="266"/>
      <c r="M2" s="266"/>
      <c r="N2" s="266"/>
      <c r="O2" s="266"/>
      <c r="P2" s="266"/>
      <c r="Q2" s="266"/>
      <c r="R2" s="266"/>
      <c r="S2" s="266"/>
      <c r="T2" s="266"/>
      <c r="U2" s="266"/>
      <c r="V2" s="266"/>
      <c r="W2" s="266"/>
      <c r="X2" s="266"/>
      <c r="Y2" s="267"/>
      <c r="AA2" s="7"/>
      <c r="AB2" s="7"/>
      <c r="AC2" s="7"/>
    </row>
    <row r="3" spans="1:33" s="21" customFormat="1" ht="33.75" customHeight="1" x14ac:dyDescent="0.2">
      <c r="B3" s="268" t="s">
        <v>77</v>
      </c>
      <c r="C3" s="269"/>
      <c r="D3" s="269"/>
      <c r="E3" s="269"/>
      <c r="F3" s="269"/>
      <c r="G3" s="269"/>
      <c r="H3" s="269"/>
      <c r="I3" s="269"/>
      <c r="J3" s="269"/>
      <c r="K3" s="269"/>
      <c r="L3" s="269"/>
      <c r="M3" s="269"/>
      <c r="N3" s="269"/>
      <c r="O3" s="269"/>
      <c r="P3" s="269"/>
      <c r="Q3" s="269"/>
      <c r="R3" s="269"/>
      <c r="S3" s="269"/>
      <c r="T3" s="269"/>
      <c r="U3" s="269"/>
      <c r="V3" s="269"/>
      <c r="W3" s="269"/>
      <c r="X3" s="269"/>
      <c r="Y3" s="270"/>
      <c r="Z3" s="22"/>
      <c r="AA3" s="22"/>
      <c r="AB3" s="22"/>
      <c r="AC3" s="22"/>
      <c r="AD3" s="22"/>
      <c r="AE3" s="22"/>
      <c r="AF3" s="22"/>
      <c r="AG3" s="22"/>
    </row>
    <row r="4" spans="1:33" s="21" customFormat="1" ht="21.75" customHeight="1" thickBot="1" x14ac:dyDescent="0.25">
      <c r="A4" s="23"/>
      <c r="B4" s="275" t="s">
        <v>88</v>
      </c>
      <c r="C4" s="276"/>
      <c r="D4" s="276"/>
      <c r="E4" s="276"/>
      <c r="F4" s="276"/>
      <c r="G4" s="276"/>
      <c r="H4" s="276"/>
      <c r="I4" s="276"/>
      <c r="J4" s="276"/>
      <c r="K4" s="276"/>
      <c r="L4" s="276"/>
      <c r="M4" s="276"/>
      <c r="N4" s="276"/>
      <c r="O4" s="276"/>
      <c r="P4" s="276"/>
      <c r="Q4" s="276"/>
      <c r="R4" s="276"/>
      <c r="S4" s="276"/>
      <c r="T4" s="276"/>
      <c r="U4" s="276"/>
      <c r="V4" s="276"/>
      <c r="W4" s="276"/>
      <c r="X4" s="276"/>
      <c r="Y4" s="277"/>
      <c r="Z4" s="22"/>
      <c r="AA4" s="22"/>
      <c r="AB4" s="22"/>
      <c r="AC4" s="22"/>
      <c r="AD4" s="22"/>
      <c r="AE4" s="22"/>
      <c r="AF4" s="22"/>
      <c r="AG4" s="22"/>
    </row>
    <row r="5" spans="1:33" ht="34.5" customHeight="1" x14ac:dyDescent="0.2">
      <c r="B5" s="272" t="s">
        <v>0</v>
      </c>
      <c r="C5" s="273" t="s">
        <v>73</v>
      </c>
      <c r="D5" s="249" t="s">
        <v>57</v>
      </c>
      <c r="E5" s="273" t="s">
        <v>58</v>
      </c>
      <c r="F5" s="273"/>
      <c r="G5" s="271" t="s">
        <v>59</v>
      </c>
      <c r="H5" s="271"/>
      <c r="I5" s="274" t="s">
        <v>70</v>
      </c>
      <c r="J5" s="274"/>
      <c r="K5" s="274"/>
      <c r="L5" s="274" t="s">
        <v>71</v>
      </c>
      <c r="M5" s="274"/>
      <c r="N5" s="274"/>
      <c r="O5" s="274" t="s">
        <v>72</v>
      </c>
      <c r="P5" s="274"/>
      <c r="Q5" s="274"/>
      <c r="R5" s="274" t="s">
        <v>65</v>
      </c>
      <c r="S5" s="274"/>
      <c r="T5" s="274"/>
      <c r="U5" s="274"/>
      <c r="V5" s="274"/>
      <c r="W5" s="274"/>
      <c r="X5" s="274"/>
      <c r="Y5" s="282" t="s">
        <v>69</v>
      </c>
      <c r="AA5" s="251" t="s">
        <v>454</v>
      </c>
      <c r="AB5" s="251"/>
      <c r="AC5" s="251"/>
    </row>
    <row r="6" spans="1:33" ht="25.9" customHeight="1" x14ac:dyDescent="0.2">
      <c r="B6" s="262"/>
      <c r="C6" s="263"/>
      <c r="D6" s="263" t="s">
        <v>62</v>
      </c>
      <c r="E6" s="257" t="s">
        <v>63</v>
      </c>
      <c r="F6" s="257" t="s">
        <v>64</v>
      </c>
      <c r="G6" s="250" t="s">
        <v>60</v>
      </c>
      <c r="H6" s="250" t="s">
        <v>61</v>
      </c>
      <c r="I6" s="251"/>
      <c r="J6" s="251"/>
      <c r="K6" s="251"/>
      <c r="L6" s="251"/>
      <c r="M6" s="251"/>
      <c r="N6" s="251"/>
      <c r="O6" s="251"/>
      <c r="P6" s="251"/>
      <c r="Q6" s="251"/>
      <c r="R6" s="251" t="s">
        <v>397</v>
      </c>
      <c r="S6" s="264"/>
      <c r="T6" s="264"/>
      <c r="U6" s="251" t="s">
        <v>67</v>
      </c>
      <c r="V6" s="252"/>
      <c r="W6" s="252"/>
      <c r="X6" s="252"/>
      <c r="Y6" s="256"/>
      <c r="AA6" s="251"/>
      <c r="AB6" s="251"/>
      <c r="AC6" s="251"/>
    </row>
    <row r="7" spans="1:33" ht="36.75" customHeight="1" x14ac:dyDescent="0.2">
      <c r="B7" s="262"/>
      <c r="C7" s="263"/>
      <c r="D7" s="263"/>
      <c r="E7" s="258"/>
      <c r="F7" s="258"/>
      <c r="G7" s="250"/>
      <c r="H7" s="250"/>
      <c r="I7" s="243" t="s">
        <v>52</v>
      </c>
      <c r="J7" s="243" t="s">
        <v>53</v>
      </c>
      <c r="K7" s="243" t="s">
        <v>56</v>
      </c>
      <c r="L7" s="243" t="s">
        <v>52</v>
      </c>
      <c r="M7" s="243" t="s">
        <v>53</v>
      </c>
      <c r="N7" s="243" t="s">
        <v>56</v>
      </c>
      <c r="O7" s="243" t="s">
        <v>52</v>
      </c>
      <c r="P7" s="243" t="s">
        <v>53</v>
      </c>
      <c r="Q7" s="243" t="s">
        <v>56</v>
      </c>
      <c r="R7" s="243" t="s">
        <v>52</v>
      </c>
      <c r="S7" s="243" t="s">
        <v>53</v>
      </c>
      <c r="T7" s="243" t="s">
        <v>54</v>
      </c>
      <c r="U7" s="243" t="s">
        <v>52</v>
      </c>
      <c r="V7" s="243" t="s">
        <v>53</v>
      </c>
      <c r="W7" s="243" t="s">
        <v>68</v>
      </c>
      <c r="X7" s="243" t="s">
        <v>55</v>
      </c>
      <c r="Y7" s="244"/>
      <c r="AA7" s="173" t="s">
        <v>52</v>
      </c>
      <c r="AB7" s="173" t="s">
        <v>53</v>
      </c>
      <c r="AC7" s="173" t="s">
        <v>56</v>
      </c>
    </row>
    <row r="8" spans="1:33" s="26" customFormat="1" ht="117.75" customHeight="1" x14ac:dyDescent="0.2">
      <c r="B8" s="95">
        <v>1.1000000000000001</v>
      </c>
      <c r="C8" s="103" t="s">
        <v>207</v>
      </c>
      <c r="D8" s="99"/>
      <c r="E8" s="104"/>
      <c r="F8" s="104"/>
      <c r="G8" s="99"/>
      <c r="H8" s="99"/>
      <c r="I8" s="105"/>
      <c r="J8" s="105"/>
      <c r="K8" s="105"/>
      <c r="L8" s="105"/>
      <c r="M8" s="105"/>
      <c r="N8" s="105"/>
      <c r="O8" s="105"/>
      <c r="P8" s="105"/>
      <c r="Q8" s="105"/>
      <c r="R8" s="105"/>
      <c r="S8" s="105"/>
      <c r="T8" s="105"/>
      <c r="U8" s="105"/>
      <c r="V8" s="105"/>
      <c r="W8" s="105"/>
      <c r="X8" s="105"/>
      <c r="Y8" s="106"/>
      <c r="Z8" s="27"/>
      <c r="AA8" s="105"/>
      <c r="AB8" s="105"/>
      <c r="AC8" s="105"/>
      <c r="AD8" s="27"/>
      <c r="AE8" s="27"/>
      <c r="AF8" s="27"/>
      <c r="AG8" s="27"/>
    </row>
    <row r="9" spans="1:33" ht="21" customHeight="1" x14ac:dyDescent="0.2">
      <c r="B9" s="248"/>
      <c r="C9" s="31" t="s">
        <v>74</v>
      </c>
      <c r="D9" s="3"/>
      <c r="E9" s="1"/>
      <c r="F9" s="1"/>
      <c r="G9" s="20"/>
      <c r="H9" s="20"/>
      <c r="I9" s="8"/>
      <c r="J9" s="8"/>
      <c r="K9" s="53"/>
      <c r="L9" s="8"/>
      <c r="M9" s="8"/>
      <c r="N9" s="53"/>
      <c r="O9" s="8"/>
      <c r="P9" s="8"/>
      <c r="Q9" s="53"/>
      <c r="R9" s="53"/>
      <c r="S9" s="53"/>
      <c r="T9" s="53"/>
      <c r="U9" s="53"/>
      <c r="V9" s="53"/>
      <c r="W9" s="53"/>
      <c r="X9" s="53"/>
      <c r="Y9" s="54"/>
      <c r="AA9" s="8"/>
      <c r="AB9" s="8"/>
      <c r="AC9" s="53"/>
    </row>
    <row r="10" spans="1:33" ht="144" customHeight="1" x14ac:dyDescent="0.2">
      <c r="B10" s="48" t="s">
        <v>203</v>
      </c>
      <c r="C10" s="30" t="s">
        <v>208</v>
      </c>
      <c r="D10" s="35" t="s">
        <v>387</v>
      </c>
      <c r="E10" s="20" t="s">
        <v>89</v>
      </c>
      <c r="F10" s="20" t="s">
        <v>154</v>
      </c>
      <c r="G10" s="246">
        <v>2022</v>
      </c>
      <c r="H10" s="246">
        <v>2023</v>
      </c>
      <c r="I10" s="166">
        <f>I11+I12+I13</f>
        <v>138000</v>
      </c>
      <c r="J10" s="166">
        <f>J11+J12+J13</f>
        <v>0</v>
      </c>
      <c r="K10" s="166">
        <f t="shared" ref="K10:Y10" si="0">K11+K12+K13</f>
        <v>138000</v>
      </c>
      <c r="L10" s="166">
        <f t="shared" si="0"/>
        <v>118000</v>
      </c>
      <c r="M10" s="166">
        <f t="shared" si="0"/>
        <v>0</v>
      </c>
      <c r="N10" s="166">
        <f t="shared" si="0"/>
        <v>118000</v>
      </c>
      <c r="O10" s="166">
        <f t="shared" si="0"/>
        <v>48000</v>
      </c>
      <c r="P10" s="166">
        <f t="shared" si="0"/>
        <v>0</v>
      </c>
      <c r="Q10" s="166">
        <f t="shared" si="0"/>
        <v>48000</v>
      </c>
      <c r="R10" s="166">
        <f>R11+R12+R13</f>
        <v>304000</v>
      </c>
      <c r="S10" s="166">
        <f t="shared" si="0"/>
        <v>0</v>
      </c>
      <c r="T10" s="166">
        <f>T11+T12+T13</f>
        <v>304000</v>
      </c>
      <c r="U10" s="166">
        <f t="shared" si="0"/>
        <v>0</v>
      </c>
      <c r="V10" s="166">
        <f t="shared" si="0"/>
        <v>0</v>
      </c>
      <c r="W10" s="166"/>
      <c r="X10" s="166">
        <f>X11+X12+X13</f>
        <v>0</v>
      </c>
      <c r="Y10" s="157">
        <f t="shared" si="0"/>
        <v>0</v>
      </c>
      <c r="AA10" s="166">
        <f t="shared" ref="AA10:AC10" si="1">AA11+AA12+AA13</f>
        <v>48000</v>
      </c>
      <c r="AB10" s="166">
        <f t="shared" si="1"/>
        <v>0</v>
      </c>
      <c r="AC10" s="166">
        <f t="shared" si="1"/>
        <v>48000</v>
      </c>
    </row>
    <row r="11" spans="1:33" ht="166.5" customHeight="1" x14ac:dyDescent="0.2">
      <c r="B11" s="48" t="s">
        <v>204</v>
      </c>
      <c r="C11" s="3" t="s">
        <v>155</v>
      </c>
      <c r="D11" s="35" t="s">
        <v>388</v>
      </c>
      <c r="E11" s="20" t="s">
        <v>89</v>
      </c>
      <c r="F11" s="20" t="s">
        <v>154</v>
      </c>
      <c r="G11" s="246">
        <v>2022</v>
      </c>
      <c r="H11" s="246">
        <v>2023</v>
      </c>
      <c r="I11" s="8">
        <v>20000</v>
      </c>
      <c r="J11" s="8">
        <v>0</v>
      </c>
      <c r="K11" s="8">
        <f t="shared" ref="K11:K17" si="2">I11+J11</f>
        <v>20000</v>
      </c>
      <c r="L11" s="8">
        <v>20000</v>
      </c>
      <c r="M11" s="8">
        <v>0</v>
      </c>
      <c r="N11" s="8">
        <f>L11+M11</f>
        <v>20000</v>
      </c>
      <c r="O11" s="8">
        <v>0</v>
      </c>
      <c r="P11" s="8">
        <v>0</v>
      </c>
      <c r="Q11" s="53">
        <f>O11+P11</f>
        <v>0</v>
      </c>
      <c r="R11" s="53">
        <f>I11+L11+O11</f>
        <v>40000</v>
      </c>
      <c r="S11" s="53">
        <f>J11+M11+P11</f>
        <v>0</v>
      </c>
      <c r="T11" s="53">
        <f>R11+S11</f>
        <v>40000</v>
      </c>
      <c r="U11" s="9">
        <v>0</v>
      </c>
      <c r="V11" s="9">
        <v>0</v>
      </c>
      <c r="W11" s="53"/>
      <c r="X11" s="8">
        <f t="shared" ref="X11:X15" si="3">U11+V11</f>
        <v>0</v>
      </c>
      <c r="Y11" s="54">
        <v>0</v>
      </c>
      <c r="AA11" s="8">
        <v>0</v>
      </c>
      <c r="AB11" s="8">
        <v>0</v>
      </c>
      <c r="AC11" s="53">
        <f>AA11+AB11</f>
        <v>0</v>
      </c>
    </row>
    <row r="12" spans="1:33" ht="90" customHeight="1" x14ac:dyDescent="0.2">
      <c r="B12" s="48" t="s">
        <v>205</v>
      </c>
      <c r="C12" s="3" t="s">
        <v>131</v>
      </c>
      <c r="D12" s="35" t="s">
        <v>388</v>
      </c>
      <c r="E12" s="20" t="s">
        <v>89</v>
      </c>
      <c r="F12" s="20" t="s">
        <v>156</v>
      </c>
      <c r="G12" s="246">
        <v>2023</v>
      </c>
      <c r="H12" s="246">
        <v>2023</v>
      </c>
      <c r="I12" s="8">
        <v>70000</v>
      </c>
      <c r="J12" s="8">
        <v>0</v>
      </c>
      <c r="K12" s="8">
        <f t="shared" si="2"/>
        <v>70000</v>
      </c>
      <c r="L12" s="8">
        <v>50000</v>
      </c>
      <c r="M12" s="8">
        <v>0</v>
      </c>
      <c r="N12" s="8">
        <f t="shared" ref="N12:N15" si="4">L12+M12</f>
        <v>50000</v>
      </c>
      <c r="O12" s="8">
        <v>0</v>
      </c>
      <c r="P12" s="8">
        <v>0</v>
      </c>
      <c r="Q12" s="53">
        <f>O12+P12</f>
        <v>0</v>
      </c>
      <c r="R12" s="53">
        <f>I12+L12+O12</f>
        <v>120000</v>
      </c>
      <c r="S12" s="53">
        <f>J12+M12+P12</f>
        <v>0</v>
      </c>
      <c r="T12" s="53">
        <f>R12+S12</f>
        <v>120000</v>
      </c>
      <c r="U12" s="9">
        <v>0</v>
      </c>
      <c r="V12" s="9">
        <v>0</v>
      </c>
      <c r="W12" s="53"/>
      <c r="X12" s="8">
        <f t="shared" si="3"/>
        <v>0</v>
      </c>
      <c r="Y12" s="54">
        <v>0</v>
      </c>
      <c r="AA12" s="8">
        <v>0</v>
      </c>
      <c r="AB12" s="8">
        <v>0</v>
      </c>
      <c r="AC12" s="53">
        <f>AA12+AB12</f>
        <v>0</v>
      </c>
    </row>
    <row r="13" spans="1:33" s="26" customFormat="1" ht="77.25" customHeight="1" x14ac:dyDescent="0.2">
      <c r="B13" s="48" t="s">
        <v>212</v>
      </c>
      <c r="C13" s="3" t="s">
        <v>401</v>
      </c>
      <c r="D13" s="59" t="s">
        <v>396</v>
      </c>
      <c r="E13" s="20" t="s">
        <v>122</v>
      </c>
      <c r="F13" s="20" t="s">
        <v>336</v>
      </c>
      <c r="G13" s="246">
        <v>2022</v>
      </c>
      <c r="H13" s="246">
        <v>2022</v>
      </c>
      <c r="I13" s="68">
        <v>48000</v>
      </c>
      <c r="J13" s="8">
        <v>0</v>
      </c>
      <c r="K13" s="8">
        <f t="shared" si="2"/>
        <v>48000</v>
      </c>
      <c r="L13" s="68">
        <v>48000</v>
      </c>
      <c r="M13" s="8">
        <v>0</v>
      </c>
      <c r="N13" s="8">
        <f t="shared" si="4"/>
        <v>48000</v>
      </c>
      <c r="O13" s="68">
        <v>48000</v>
      </c>
      <c r="P13" s="8">
        <v>0</v>
      </c>
      <c r="Q13" s="53">
        <f>O13+P13</f>
        <v>48000</v>
      </c>
      <c r="R13" s="53">
        <f t="shared" ref="R13:S13" si="5">I13+L13+O13</f>
        <v>144000</v>
      </c>
      <c r="S13" s="53">
        <f t="shared" si="5"/>
        <v>0</v>
      </c>
      <c r="T13" s="53">
        <f>R13+S13</f>
        <v>144000</v>
      </c>
      <c r="U13" s="9">
        <v>0</v>
      </c>
      <c r="V13" s="9">
        <v>0</v>
      </c>
      <c r="W13" s="53"/>
      <c r="X13" s="8">
        <f t="shared" si="3"/>
        <v>0</v>
      </c>
      <c r="Y13" s="54">
        <v>0</v>
      </c>
      <c r="Z13" s="27"/>
      <c r="AA13" s="68">
        <v>48000</v>
      </c>
      <c r="AB13" s="8">
        <v>0</v>
      </c>
      <c r="AC13" s="53">
        <f>AA13+AB13</f>
        <v>48000</v>
      </c>
      <c r="AD13" s="27"/>
      <c r="AE13" s="27"/>
      <c r="AF13" s="27"/>
      <c r="AG13" s="27"/>
    </row>
    <row r="14" spans="1:33" ht="88.5" customHeight="1" x14ac:dyDescent="0.2">
      <c r="B14" s="48" t="s">
        <v>1</v>
      </c>
      <c r="C14" s="30" t="s">
        <v>213</v>
      </c>
      <c r="D14" s="35"/>
      <c r="E14" s="1"/>
      <c r="F14" s="1"/>
      <c r="G14" s="20"/>
      <c r="H14" s="20"/>
      <c r="I14" s="166">
        <f>I15</f>
        <v>8784</v>
      </c>
      <c r="J14" s="166">
        <f t="shared" ref="J14:AC14" si="6">J15</f>
        <v>0</v>
      </c>
      <c r="K14" s="166">
        <f t="shared" si="6"/>
        <v>8784</v>
      </c>
      <c r="L14" s="166">
        <f t="shared" si="6"/>
        <v>8784</v>
      </c>
      <c r="M14" s="166">
        <f t="shared" si="6"/>
        <v>0</v>
      </c>
      <c r="N14" s="166">
        <f t="shared" si="6"/>
        <v>8784</v>
      </c>
      <c r="O14" s="166">
        <f t="shared" si="6"/>
        <v>8784</v>
      </c>
      <c r="P14" s="166">
        <f t="shared" si="6"/>
        <v>0</v>
      </c>
      <c r="Q14" s="166">
        <f t="shared" si="6"/>
        <v>8784</v>
      </c>
      <c r="R14" s="166">
        <f t="shared" si="6"/>
        <v>26352</v>
      </c>
      <c r="S14" s="166">
        <f t="shared" si="6"/>
        <v>0</v>
      </c>
      <c r="T14" s="166">
        <f>T15</f>
        <v>26352</v>
      </c>
      <c r="U14" s="166">
        <f t="shared" si="6"/>
        <v>0</v>
      </c>
      <c r="V14" s="166">
        <f t="shared" si="6"/>
        <v>0</v>
      </c>
      <c r="W14" s="166"/>
      <c r="X14" s="166">
        <f t="shared" si="6"/>
        <v>0</v>
      </c>
      <c r="Y14" s="157">
        <f t="shared" si="6"/>
        <v>0</v>
      </c>
      <c r="AA14" s="166"/>
      <c r="AB14" s="166">
        <f t="shared" si="6"/>
        <v>0</v>
      </c>
      <c r="AC14" s="166">
        <f t="shared" si="6"/>
        <v>8784</v>
      </c>
    </row>
    <row r="15" spans="1:33" ht="110.25" customHeight="1" x14ac:dyDescent="0.2">
      <c r="B15" s="48" t="s">
        <v>206</v>
      </c>
      <c r="C15" s="3" t="s">
        <v>371</v>
      </c>
      <c r="D15" s="35" t="s">
        <v>367</v>
      </c>
      <c r="E15" s="1" t="s">
        <v>102</v>
      </c>
      <c r="F15" s="1" t="s">
        <v>149</v>
      </c>
      <c r="G15" s="246">
        <v>2022</v>
      </c>
      <c r="H15" s="246">
        <v>2023</v>
      </c>
      <c r="I15" s="138">
        <v>8784</v>
      </c>
      <c r="J15" s="138">
        <v>0</v>
      </c>
      <c r="K15" s="8">
        <f t="shared" si="2"/>
        <v>8784</v>
      </c>
      <c r="L15" s="158">
        <v>8784</v>
      </c>
      <c r="M15" s="8">
        <v>0</v>
      </c>
      <c r="N15" s="8">
        <f t="shared" si="4"/>
        <v>8784</v>
      </c>
      <c r="O15" s="8">
        <v>8784</v>
      </c>
      <c r="P15" s="8">
        <v>0</v>
      </c>
      <c r="Q15" s="53">
        <f>O15+P15</f>
        <v>8784</v>
      </c>
      <c r="R15" s="53">
        <f t="shared" ref="R15" si="7">I15+L15+O15</f>
        <v>26352</v>
      </c>
      <c r="S15" s="53">
        <f t="shared" ref="S15" si="8">J15+M15+P15</f>
        <v>0</v>
      </c>
      <c r="T15" s="53">
        <f>R15+S15</f>
        <v>26352</v>
      </c>
      <c r="U15" s="9">
        <v>0</v>
      </c>
      <c r="V15" s="53">
        <v>0</v>
      </c>
      <c r="W15" s="169"/>
      <c r="X15" s="8">
        <f t="shared" si="3"/>
        <v>0</v>
      </c>
      <c r="Y15" s="54">
        <v>0</v>
      </c>
      <c r="AA15" s="8">
        <v>8784</v>
      </c>
      <c r="AB15" s="8">
        <v>0</v>
      </c>
      <c r="AC15" s="53">
        <f>AA15+AB15</f>
        <v>8784</v>
      </c>
    </row>
    <row r="16" spans="1:33" ht="132.75" customHeight="1" x14ac:dyDescent="0.2">
      <c r="B16" s="48" t="s">
        <v>2</v>
      </c>
      <c r="C16" s="30" t="s">
        <v>186</v>
      </c>
      <c r="D16" s="35"/>
      <c r="E16" s="1"/>
      <c r="F16" s="1"/>
      <c r="G16" s="246"/>
      <c r="H16" s="246"/>
      <c r="I16" s="166">
        <f>I17</f>
        <v>70000</v>
      </c>
      <c r="J16" s="166">
        <f t="shared" ref="J16:AC16" si="9">J17</f>
        <v>0</v>
      </c>
      <c r="K16" s="166">
        <f t="shared" si="9"/>
        <v>70000</v>
      </c>
      <c r="L16" s="166">
        <f t="shared" si="9"/>
        <v>70000</v>
      </c>
      <c r="M16" s="166">
        <f t="shared" si="9"/>
        <v>0</v>
      </c>
      <c r="N16" s="166">
        <f t="shared" si="9"/>
        <v>70000</v>
      </c>
      <c r="O16" s="166">
        <f t="shared" si="9"/>
        <v>70000</v>
      </c>
      <c r="P16" s="166">
        <f t="shared" si="9"/>
        <v>0</v>
      </c>
      <c r="Q16" s="166">
        <f t="shared" si="9"/>
        <v>70000</v>
      </c>
      <c r="R16" s="166">
        <f>R17</f>
        <v>210000</v>
      </c>
      <c r="S16" s="166">
        <f t="shared" si="9"/>
        <v>0</v>
      </c>
      <c r="T16" s="166">
        <f t="shared" si="9"/>
        <v>210000</v>
      </c>
      <c r="U16" s="166">
        <f t="shared" si="9"/>
        <v>0</v>
      </c>
      <c r="V16" s="166">
        <f t="shared" si="9"/>
        <v>0</v>
      </c>
      <c r="W16" s="166"/>
      <c r="X16" s="166">
        <f t="shared" si="9"/>
        <v>0</v>
      </c>
      <c r="Y16" s="157">
        <f t="shared" si="9"/>
        <v>0</v>
      </c>
      <c r="AA16" s="166">
        <f t="shared" si="9"/>
        <v>70000</v>
      </c>
      <c r="AB16" s="166">
        <f t="shared" si="9"/>
        <v>0</v>
      </c>
      <c r="AC16" s="166">
        <f t="shared" si="9"/>
        <v>70000</v>
      </c>
    </row>
    <row r="17" spans="1:219" ht="70.150000000000006" customHeight="1" x14ac:dyDescent="0.2">
      <c r="B17" s="48" t="s">
        <v>209</v>
      </c>
      <c r="C17" s="3" t="s">
        <v>210</v>
      </c>
      <c r="D17" s="35" t="s">
        <v>388</v>
      </c>
      <c r="E17" s="1" t="s">
        <v>103</v>
      </c>
      <c r="F17" s="1"/>
      <c r="G17" s="246">
        <v>2022</v>
      </c>
      <c r="H17" s="246">
        <v>2023</v>
      </c>
      <c r="I17" s="8">
        <v>70000</v>
      </c>
      <c r="J17" s="8">
        <v>0</v>
      </c>
      <c r="K17" s="8">
        <f t="shared" si="2"/>
        <v>70000</v>
      </c>
      <c r="L17" s="8">
        <v>70000</v>
      </c>
      <c r="M17" s="8">
        <v>0</v>
      </c>
      <c r="N17" s="8">
        <f>L17+M17</f>
        <v>70000</v>
      </c>
      <c r="O17" s="8">
        <v>70000</v>
      </c>
      <c r="P17" s="8">
        <v>0</v>
      </c>
      <c r="Q17" s="53">
        <f>P17+O17</f>
        <v>70000</v>
      </c>
      <c r="R17" s="53">
        <f>I17+L17+O17</f>
        <v>210000</v>
      </c>
      <c r="S17" s="53">
        <f t="shared" ref="S17" si="10">J17+M17+P17</f>
        <v>0</v>
      </c>
      <c r="T17" s="53">
        <f>R17+S17</f>
        <v>210000</v>
      </c>
      <c r="U17" s="53">
        <v>0</v>
      </c>
      <c r="V17" s="53">
        <v>0</v>
      </c>
      <c r="W17" s="53"/>
      <c r="X17" s="8">
        <f>U17+V17</f>
        <v>0</v>
      </c>
      <c r="Y17" s="54"/>
      <c r="AA17" s="8">
        <v>70000</v>
      </c>
      <c r="AB17" s="8">
        <v>0</v>
      </c>
      <c r="AC17" s="53">
        <f>AB17+AA17</f>
        <v>70000</v>
      </c>
    </row>
    <row r="18" spans="1:219" ht="65.25" customHeight="1" x14ac:dyDescent="0.2">
      <c r="B18" s="48" t="s">
        <v>214</v>
      </c>
      <c r="C18" s="30" t="s">
        <v>211</v>
      </c>
      <c r="D18" s="3"/>
      <c r="E18" s="1"/>
      <c r="F18" s="1"/>
      <c r="G18" s="246"/>
      <c r="H18" s="246"/>
      <c r="I18" s="166">
        <f>I19+I20+I21</f>
        <v>144000</v>
      </c>
      <c r="J18" s="166">
        <f t="shared" ref="J18:X18" si="11">J19+J20+J21</f>
        <v>0</v>
      </c>
      <c r="K18" s="166">
        <f t="shared" si="11"/>
        <v>144000</v>
      </c>
      <c r="L18" s="166">
        <f t="shared" si="11"/>
        <v>144000</v>
      </c>
      <c r="M18" s="166">
        <f t="shared" si="11"/>
        <v>0</v>
      </c>
      <c r="N18" s="166">
        <f t="shared" si="11"/>
        <v>144000</v>
      </c>
      <c r="O18" s="166">
        <f t="shared" si="11"/>
        <v>144000</v>
      </c>
      <c r="P18" s="166">
        <f t="shared" si="11"/>
        <v>0</v>
      </c>
      <c r="Q18" s="166">
        <f t="shared" si="11"/>
        <v>144000</v>
      </c>
      <c r="R18" s="166">
        <f>R19+R20+R21</f>
        <v>432000</v>
      </c>
      <c r="S18" s="166">
        <f t="shared" si="11"/>
        <v>0</v>
      </c>
      <c r="T18" s="166">
        <f t="shared" si="11"/>
        <v>432000</v>
      </c>
      <c r="U18" s="166">
        <f t="shared" si="11"/>
        <v>0</v>
      </c>
      <c r="V18" s="166">
        <f t="shared" si="11"/>
        <v>0</v>
      </c>
      <c r="W18" s="166"/>
      <c r="X18" s="166">
        <f t="shared" si="11"/>
        <v>0</v>
      </c>
      <c r="Y18" s="157">
        <v>0</v>
      </c>
      <c r="AA18" s="166">
        <f>AA19+AA20+AA21</f>
        <v>144000</v>
      </c>
      <c r="AB18" s="166">
        <f t="shared" ref="AB18:AC18" si="12">AB19+AB20+AB21</f>
        <v>0</v>
      </c>
      <c r="AC18" s="166">
        <f t="shared" si="12"/>
        <v>144000</v>
      </c>
    </row>
    <row r="19" spans="1:219" s="7" customFormat="1" ht="77.25" customHeight="1" x14ac:dyDescent="0.2">
      <c r="B19" s="48" t="s">
        <v>215</v>
      </c>
      <c r="C19" s="19" t="s">
        <v>400</v>
      </c>
      <c r="D19" s="3" t="s">
        <v>419</v>
      </c>
      <c r="E19" s="20" t="s">
        <v>101</v>
      </c>
      <c r="F19" s="20" t="s">
        <v>422</v>
      </c>
      <c r="G19" s="246">
        <v>2022</v>
      </c>
      <c r="H19" s="246">
        <v>2023</v>
      </c>
      <c r="I19" s="9">
        <v>48000</v>
      </c>
      <c r="J19" s="9">
        <v>0</v>
      </c>
      <c r="K19" s="8">
        <f t="shared" ref="K19" si="13">I19+J19</f>
        <v>48000</v>
      </c>
      <c r="L19" s="9">
        <v>48000</v>
      </c>
      <c r="M19" s="9">
        <v>0</v>
      </c>
      <c r="N19" s="8">
        <f t="shared" ref="N19" si="14">L19+M19</f>
        <v>48000</v>
      </c>
      <c r="O19" s="9">
        <v>48000</v>
      </c>
      <c r="P19" s="9">
        <v>0</v>
      </c>
      <c r="Q19" s="9">
        <f>O19+P19</f>
        <v>48000</v>
      </c>
      <c r="R19" s="53">
        <f t="shared" ref="R19" si="15">I19+L19+O19</f>
        <v>144000</v>
      </c>
      <c r="S19" s="53">
        <f t="shared" ref="S19" si="16">J19+M19+P19</f>
        <v>0</v>
      </c>
      <c r="T19" s="53">
        <f>R19+S19</f>
        <v>144000</v>
      </c>
      <c r="U19" s="9">
        <v>0</v>
      </c>
      <c r="V19" s="9">
        <v>0</v>
      </c>
      <c r="W19" s="9"/>
      <c r="X19" s="8">
        <f t="shared" ref="X19" si="17">U19+V19</f>
        <v>0</v>
      </c>
      <c r="Y19" s="57">
        <v>0</v>
      </c>
      <c r="AA19" s="9">
        <v>48000</v>
      </c>
      <c r="AB19" s="9">
        <v>0</v>
      </c>
      <c r="AC19" s="9">
        <f>AA19+AB19</f>
        <v>48000</v>
      </c>
    </row>
    <row r="20" spans="1:219" s="7" customFormat="1" ht="96.75" customHeight="1" x14ac:dyDescent="0.2">
      <c r="B20" s="48" t="s">
        <v>216</v>
      </c>
      <c r="C20" s="3" t="s">
        <v>157</v>
      </c>
      <c r="D20" s="3" t="s">
        <v>419</v>
      </c>
      <c r="E20" s="20" t="s">
        <v>101</v>
      </c>
      <c r="F20" s="20" t="s">
        <v>422</v>
      </c>
      <c r="G20" s="246">
        <v>2022</v>
      </c>
      <c r="H20" s="246">
        <v>2023</v>
      </c>
      <c r="I20" s="9">
        <v>48000</v>
      </c>
      <c r="J20" s="9">
        <v>0</v>
      </c>
      <c r="K20" s="8">
        <f t="shared" ref="K20:K21" si="18">I20+J20</f>
        <v>48000</v>
      </c>
      <c r="L20" s="9">
        <v>48000</v>
      </c>
      <c r="M20" s="9">
        <v>0</v>
      </c>
      <c r="N20" s="8">
        <f t="shared" ref="N20:N21" si="19">L20+M20</f>
        <v>48000</v>
      </c>
      <c r="O20" s="9">
        <v>48000</v>
      </c>
      <c r="P20" s="9">
        <v>0</v>
      </c>
      <c r="Q20" s="9">
        <f t="shared" ref="Q20:Q21" si="20">O20+P20</f>
        <v>48000</v>
      </c>
      <c r="R20" s="53">
        <f t="shared" ref="R20:R21" si="21">I20+L20+O20</f>
        <v>144000</v>
      </c>
      <c r="S20" s="53">
        <f t="shared" ref="S20:S21" si="22">J20+M20+P20</f>
        <v>0</v>
      </c>
      <c r="T20" s="53">
        <f t="shared" ref="T20:T21" si="23">R20+S20</f>
        <v>144000</v>
      </c>
      <c r="U20" s="9">
        <v>0</v>
      </c>
      <c r="V20" s="9">
        <v>0</v>
      </c>
      <c r="W20" s="9"/>
      <c r="X20" s="8">
        <f t="shared" ref="X20:X21" si="24">U20+V20</f>
        <v>0</v>
      </c>
      <c r="Y20" s="57">
        <v>0</v>
      </c>
      <c r="AA20" s="9">
        <v>48000</v>
      </c>
      <c r="AB20" s="9">
        <v>0</v>
      </c>
      <c r="AC20" s="9">
        <f t="shared" ref="AC20:AC21" si="25">AA20+AB20</f>
        <v>48000</v>
      </c>
    </row>
    <row r="21" spans="1:219" s="7" customFormat="1" ht="73.5" customHeight="1" x14ac:dyDescent="0.2">
      <c r="B21" s="48" t="s">
        <v>217</v>
      </c>
      <c r="C21" s="3" t="s">
        <v>167</v>
      </c>
      <c r="D21" s="3" t="s">
        <v>419</v>
      </c>
      <c r="E21" s="20" t="s">
        <v>101</v>
      </c>
      <c r="F21" s="20" t="s">
        <v>422</v>
      </c>
      <c r="G21" s="246">
        <v>2022</v>
      </c>
      <c r="H21" s="246">
        <v>2023</v>
      </c>
      <c r="I21" s="9">
        <v>48000</v>
      </c>
      <c r="J21" s="9">
        <v>0</v>
      </c>
      <c r="K21" s="8">
        <f t="shared" si="18"/>
        <v>48000</v>
      </c>
      <c r="L21" s="9">
        <v>48000</v>
      </c>
      <c r="M21" s="9">
        <v>0</v>
      </c>
      <c r="N21" s="8">
        <f t="shared" si="19"/>
        <v>48000</v>
      </c>
      <c r="O21" s="9">
        <v>48000</v>
      </c>
      <c r="P21" s="9">
        <v>0</v>
      </c>
      <c r="Q21" s="9">
        <f t="shared" si="20"/>
        <v>48000</v>
      </c>
      <c r="R21" s="53">
        <f t="shared" si="21"/>
        <v>144000</v>
      </c>
      <c r="S21" s="53">
        <f t="shared" si="22"/>
        <v>0</v>
      </c>
      <c r="T21" s="53">
        <f t="shared" si="23"/>
        <v>144000</v>
      </c>
      <c r="U21" s="9">
        <v>0</v>
      </c>
      <c r="V21" s="9">
        <v>0</v>
      </c>
      <c r="W21" s="9"/>
      <c r="X21" s="8">
        <f t="shared" si="24"/>
        <v>0</v>
      </c>
      <c r="Y21" s="57">
        <v>0</v>
      </c>
      <c r="AA21" s="9">
        <v>48000</v>
      </c>
      <c r="AB21" s="9">
        <v>0</v>
      </c>
      <c r="AC21" s="9">
        <f t="shared" si="25"/>
        <v>48000</v>
      </c>
    </row>
    <row r="22" spans="1:219" ht="31.5" customHeight="1" x14ac:dyDescent="0.2">
      <c r="B22" s="248"/>
      <c r="C22" s="32" t="s">
        <v>75</v>
      </c>
      <c r="D22" s="56"/>
      <c r="E22" s="55"/>
      <c r="F22" s="55"/>
      <c r="G22" s="55"/>
      <c r="H22" s="58"/>
      <c r="I22" s="170">
        <f>I10+I14+I16+I18</f>
        <v>360784</v>
      </c>
      <c r="J22" s="170">
        <f t="shared" ref="J22:Y22" si="26">J10+J14+J16+J18</f>
        <v>0</v>
      </c>
      <c r="K22" s="170">
        <f t="shared" si="26"/>
        <v>360784</v>
      </c>
      <c r="L22" s="170">
        <f t="shared" si="26"/>
        <v>340784</v>
      </c>
      <c r="M22" s="170">
        <f t="shared" si="26"/>
        <v>0</v>
      </c>
      <c r="N22" s="170">
        <f t="shared" si="26"/>
        <v>340784</v>
      </c>
      <c r="O22" s="170">
        <f t="shared" si="26"/>
        <v>270784</v>
      </c>
      <c r="P22" s="170">
        <f t="shared" si="26"/>
        <v>0</v>
      </c>
      <c r="Q22" s="170">
        <f t="shared" si="26"/>
        <v>270784</v>
      </c>
      <c r="R22" s="170">
        <f>R10+R14+R16+R18</f>
        <v>972352</v>
      </c>
      <c r="S22" s="170">
        <f t="shared" si="26"/>
        <v>0</v>
      </c>
      <c r="T22" s="170">
        <f t="shared" si="26"/>
        <v>972352</v>
      </c>
      <c r="U22" s="170">
        <f t="shared" si="26"/>
        <v>0</v>
      </c>
      <c r="V22" s="170">
        <f t="shared" si="26"/>
        <v>0</v>
      </c>
      <c r="W22" s="170">
        <f t="shared" si="26"/>
        <v>0</v>
      </c>
      <c r="X22" s="170">
        <f t="shared" si="26"/>
        <v>0</v>
      </c>
      <c r="Y22" s="159">
        <f t="shared" si="26"/>
        <v>0</v>
      </c>
      <c r="AA22" s="170">
        <f>I22+L22+O22</f>
        <v>972352</v>
      </c>
      <c r="AB22" s="170">
        <f>M22+P22+S22</f>
        <v>0</v>
      </c>
      <c r="AC22" s="170">
        <f>AA22+AB22</f>
        <v>972352</v>
      </c>
    </row>
    <row r="23" spans="1:219" s="17" customFormat="1" ht="62.25" customHeight="1" x14ac:dyDescent="0.2">
      <c r="A23" s="7"/>
      <c r="B23" s="95">
        <v>1.2</v>
      </c>
      <c r="C23" s="96" t="s">
        <v>337</v>
      </c>
      <c r="D23" s="97"/>
      <c r="E23" s="98"/>
      <c r="F23" s="98"/>
      <c r="G23" s="99"/>
      <c r="H23" s="99"/>
      <c r="I23" s="100"/>
      <c r="J23" s="100"/>
      <c r="K23" s="101"/>
      <c r="L23" s="100"/>
      <c r="M23" s="100"/>
      <c r="N23" s="101"/>
      <c r="O23" s="100"/>
      <c r="P23" s="100"/>
      <c r="Q23" s="101"/>
      <c r="R23" s="101"/>
      <c r="S23" s="101"/>
      <c r="T23" s="101"/>
      <c r="U23" s="101"/>
      <c r="V23" s="101"/>
      <c r="W23" s="101"/>
      <c r="X23" s="101"/>
      <c r="Y23" s="102"/>
      <c r="Z23" s="7"/>
      <c r="AA23" s="100"/>
      <c r="AB23" s="100"/>
      <c r="AC23" s="101"/>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row>
    <row r="24" spans="1:219" s="17" customFormat="1" ht="15.75" x14ac:dyDescent="0.2">
      <c r="A24" s="7"/>
      <c r="B24" s="48"/>
      <c r="C24" s="31" t="s">
        <v>74</v>
      </c>
      <c r="D24" s="59"/>
      <c r="E24" s="20"/>
      <c r="F24" s="20"/>
      <c r="G24" s="246"/>
      <c r="H24" s="246"/>
      <c r="I24" s="8"/>
      <c r="J24" s="8"/>
      <c r="K24" s="9"/>
      <c r="L24" s="8"/>
      <c r="M24" s="8"/>
      <c r="N24" s="9"/>
      <c r="O24" s="8"/>
      <c r="P24" s="8"/>
      <c r="Q24" s="9"/>
      <c r="R24" s="9"/>
      <c r="S24" s="9"/>
      <c r="T24" s="9"/>
      <c r="U24" s="9"/>
      <c r="V24" s="9"/>
      <c r="W24" s="9"/>
      <c r="X24" s="9"/>
      <c r="Y24" s="57"/>
      <c r="Z24" s="7"/>
      <c r="AA24" s="8"/>
      <c r="AB24" s="8"/>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row>
    <row r="25" spans="1:219" s="17" customFormat="1" ht="39.950000000000003" customHeight="1" x14ac:dyDescent="0.2">
      <c r="A25" s="27"/>
      <c r="B25" s="48" t="s">
        <v>3</v>
      </c>
      <c r="C25" s="33" t="s">
        <v>372</v>
      </c>
      <c r="D25" s="59" t="s">
        <v>396</v>
      </c>
      <c r="E25" s="20" t="s">
        <v>105</v>
      </c>
      <c r="F25" s="20" t="s">
        <v>158</v>
      </c>
      <c r="G25" s="246">
        <v>2022</v>
      </c>
      <c r="H25" s="246">
        <v>2023</v>
      </c>
      <c r="I25" s="64">
        <v>8406000</v>
      </c>
      <c r="J25" s="8">
        <v>0</v>
      </c>
      <c r="K25" s="9">
        <f>I25+J25</f>
        <v>8406000</v>
      </c>
      <c r="L25" s="64">
        <v>8406000</v>
      </c>
      <c r="M25" s="8">
        <v>0</v>
      </c>
      <c r="N25" s="9">
        <f t="shared" ref="N25:N30" si="27">L25+M25</f>
        <v>8406000</v>
      </c>
      <c r="O25" s="64">
        <v>8406</v>
      </c>
      <c r="P25" s="8">
        <v>0</v>
      </c>
      <c r="Q25" s="9">
        <f t="shared" ref="Q25:Q30" si="28">O25+P25</f>
        <v>8406</v>
      </c>
      <c r="R25" s="9">
        <f>I25+L25+O25</f>
        <v>16820406</v>
      </c>
      <c r="S25" s="9">
        <f>J25+M25+P25</f>
        <v>0</v>
      </c>
      <c r="T25" s="9">
        <f>R25+S25</f>
        <v>16820406</v>
      </c>
      <c r="U25" s="9">
        <v>0</v>
      </c>
      <c r="V25" s="9">
        <v>0</v>
      </c>
      <c r="W25" s="9">
        <v>0</v>
      </c>
      <c r="X25" s="9">
        <f>U25+V25</f>
        <v>0</v>
      </c>
      <c r="Y25" s="57">
        <f>T25-N25-Q25-K25</f>
        <v>0</v>
      </c>
      <c r="Z25" s="7"/>
      <c r="AA25" s="64">
        <v>8406</v>
      </c>
      <c r="AB25" s="8">
        <v>0</v>
      </c>
      <c r="AC25" s="9">
        <f t="shared" ref="AC25:AC30" si="29">AA25+AB25</f>
        <v>8406</v>
      </c>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row>
    <row r="26" spans="1:219" s="17" customFormat="1" ht="67.900000000000006" customHeight="1" x14ac:dyDescent="0.2">
      <c r="A26" s="27"/>
      <c r="B26" s="48" t="s">
        <v>218</v>
      </c>
      <c r="C26" s="33" t="s">
        <v>125</v>
      </c>
      <c r="D26" s="59" t="s">
        <v>396</v>
      </c>
      <c r="E26" s="20" t="s">
        <v>105</v>
      </c>
      <c r="F26" s="20" t="s">
        <v>109</v>
      </c>
      <c r="G26" s="246">
        <v>2022</v>
      </c>
      <c r="H26" s="246">
        <v>2023</v>
      </c>
      <c r="I26" s="64">
        <v>9258000</v>
      </c>
      <c r="J26" s="64">
        <v>0</v>
      </c>
      <c r="K26" s="9">
        <f t="shared" ref="K26:K30" si="30">I26+J26</f>
        <v>9258000</v>
      </c>
      <c r="L26" s="64">
        <f>I26</f>
        <v>9258000</v>
      </c>
      <c r="M26" s="64">
        <v>0</v>
      </c>
      <c r="N26" s="9">
        <f t="shared" si="27"/>
        <v>9258000</v>
      </c>
      <c r="O26" s="64">
        <f t="shared" ref="O26:O28" si="31">L26</f>
        <v>9258000</v>
      </c>
      <c r="P26" s="64">
        <v>0</v>
      </c>
      <c r="Q26" s="53">
        <f t="shared" si="28"/>
        <v>9258000</v>
      </c>
      <c r="R26" s="9">
        <f t="shared" ref="R26" si="32">I26+L26+O26</f>
        <v>27774000</v>
      </c>
      <c r="S26" s="9">
        <f t="shared" ref="S26:S30" si="33">J26+M26+P26</f>
        <v>0</v>
      </c>
      <c r="T26" s="9">
        <f>R26+S26</f>
        <v>27774000</v>
      </c>
      <c r="U26" s="9">
        <v>0</v>
      </c>
      <c r="V26" s="9">
        <v>0</v>
      </c>
      <c r="W26" s="9">
        <v>0</v>
      </c>
      <c r="X26" s="53">
        <f t="shared" ref="X26" si="34">V26+W26</f>
        <v>0</v>
      </c>
      <c r="Y26" s="57">
        <f>T26-N26-Q26-K26</f>
        <v>0</v>
      </c>
      <c r="Z26" s="7"/>
      <c r="AA26" s="64">
        <f t="shared" ref="AA26:AA30" si="35">X26</f>
        <v>0</v>
      </c>
      <c r="AB26" s="64">
        <v>0</v>
      </c>
      <c r="AC26" s="53">
        <f t="shared" si="29"/>
        <v>0</v>
      </c>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row>
    <row r="27" spans="1:219" s="17" customFormat="1" ht="114" customHeight="1" x14ac:dyDescent="0.2">
      <c r="A27" s="27"/>
      <c r="B27" s="48" t="s">
        <v>219</v>
      </c>
      <c r="C27" s="33" t="s">
        <v>373</v>
      </c>
      <c r="D27" s="59" t="s">
        <v>396</v>
      </c>
      <c r="E27" s="20" t="s">
        <v>105</v>
      </c>
      <c r="F27" s="20" t="s">
        <v>109</v>
      </c>
      <c r="G27" s="246">
        <v>2022</v>
      </c>
      <c r="H27" s="246">
        <v>2023</v>
      </c>
      <c r="I27" s="64">
        <v>933000</v>
      </c>
      <c r="J27" s="64">
        <v>0</v>
      </c>
      <c r="K27" s="9">
        <f t="shared" si="30"/>
        <v>933000</v>
      </c>
      <c r="L27" s="64">
        <f t="shared" ref="L27" si="36">I27</f>
        <v>933000</v>
      </c>
      <c r="M27" s="64">
        <v>0</v>
      </c>
      <c r="N27" s="9">
        <f t="shared" si="27"/>
        <v>933000</v>
      </c>
      <c r="O27" s="64">
        <f t="shared" si="31"/>
        <v>933000</v>
      </c>
      <c r="P27" s="64">
        <v>0</v>
      </c>
      <c r="Q27" s="53">
        <f t="shared" si="28"/>
        <v>933000</v>
      </c>
      <c r="R27" s="9">
        <f>I27+L27+O27</f>
        <v>2799000</v>
      </c>
      <c r="S27" s="9">
        <f t="shared" si="33"/>
        <v>0</v>
      </c>
      <c r="T27" s="9">
        <f>R27+S27</f>
        <v>2799000</v>
      </c>
      <c r="U27" s="9">
        <v>0</v>
      </c>
      <c r="V27" s="9">
        <v>0</v>
      </c>
      <c r="W27" s="9">
        <v>0</v>
      </c>
      <c r="X27" s="53">
        <f t="shared" ref="X27" si="37">V27+W27</f>
        <v>0</v>
      </c>
      <c r="Y27" s="57">
        <f t="shared" ref="Y27" si="38">T27-N27-Q27-K27</f>
        <v>0</v>
      </c>
      <c r="Z27" s="7"/>
      <c r="AA27" s="64">
        <f t="shared" si="35"/>
        <v>0</v>
      </c>
      <c r="AB27" s="64">
        <v>0</v>
      </c>
      <c r="AC27" s="53">
        <f t="shared" si="29"/>
        <v>0</v>
      </c>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row>
    <row r="28" spans="1:219" s="17" customFormat="1" ht="73.150000000000006" customHeight="1" x14ac:dyDescent="0.2">
      <c r="A28" s="27"/>
      <c r="B28" s="48" t="s">
        <v>220</v>
      </c>
      <c r="C28" s="33" t="s">
        <v>399</v>
      </c>
      <c r="D28" s="59" t="s">
        <v>396</v>
      </c>
      <c r="E28" s="20" t="s">
        <v>105</v>
      </c>
      <c r="F28" s="20" t="s">
        <v>339</v>
      </c>
      <c r="G28" s="246">
        <v>2022</v>
      </c>
      <c r="H28" s="246">
        <v>2022</v>
      </c>
      <c r="I28" s="64">
        <v>534650</v>
      </c>
      <c r="J28" s="64">
        <v>0</v>
      </c>
      <c r="K28" s="9">
        <f t="shared" si="30"/>
        <v>534650</v>
      </c>
      <c r="L28" s="64">
        <v>0</v>
      </c>
      <c r="M28" s="64">
        <v>0</v>
      </c>
      <c r="N28" s="9">
        <f t="shared" si="27"/>
        <v>0</v>
      </c>
      <c r="O28" s="64">
        <f t="shared" si="31"/>
        <v>0</v>
      </c>
      <c r="P28" s="64">
        <v>0</v>
      </c>
      <c r="Q28" s="53">
        <f t="shared" si="28"/>
        <v>0</v>
      </c>
      <c r="R28" s="9">
        <v>0</v>
      </c>
      <c r="S28" s="9">
        <f t="shared" si="33"/>
        <v>0</v>
      </c>
      <c r="T28" s="9">
        <f t="shared" ref="T28" si="39">R28+S28</f>
        <v>0</v>
      </c>
      <c r="U28" s="9">
        <v>534650</v>
      </c>
      <c r="V28" s="9">
        <v>0</v>
      </c>
      <c r="W28" s="9" t="s">
        <v>402</v>
      </c>
      <c r="X28" s="53">
        <f>U28+V28</f>
        <v>534650</v>
      </c>
      <c r="Y28" s="57">
        <f>X28-K28-N28-Q28</f>
        <v>0</v>
      </c>
      <c r="Z28" s="27"/>
      <c r="AA28" s="64">
        <f t="shared" si="35"/>
        <v>534650</v>
      </c>
      <c r="AB28" s="64">
        <v>0</v>
      </c>
      <c r="AC28" s="53">
        <f t="shared" si="29"/>
        <v>534650</v>
      </c>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row>
    <row r="29" spans="1:219" s="17" customFormat="1" ht="102.75" customHeight="1" x14ac:dyDescent="0.2">
      <c r="A29" s="27"/>
      <c r="B29" s="48" t="s">
        <v>221</v>
      </c>
      <c r="C29" s="33" t="s">
        <v>338</v>
      </c>
      <c r="D29" s="59" t="s">
        <v>396</v>
      </c>
      <c r="E29" s="20" t="s">
        <v>105</v>
      </c>
      <c r="F29" s="20" t="s">
        <v>339</v>
      </c>
      <c r="G29" s="246">
        <v>2022</v>
      </c>
      <c r="H29" s="246">
        <v>2022</v>
      </c>
      <c r="I29" s="64">
        <v>534650</v>
      </c>
      <c r="J29" s="64">
        <v>0</v>
      </c>
      <c r="K29" s="9">
        <f t="shared" si="30"/>
        <v>534650</v>
      </c>
      <c r="L29" s="64">
        <v>0</v>
      </c>
      <c r="M29" s="64">
        <v>0</v>
      </c>
      <c r="N29" s="9">
        <f t="shared" si="27"/>
        <v>0</v>
      </c>
      <c r="O29" s="64">
        <f t="shared" ref="O29" si="40">L29</f>
        <v>0</v>
      </c>
      <c r="P29" s="64">
        <v>0</v>
      </c>
      <c r="Q29" s="53">
        <f t="shared" si="28"/>
        <v>0</v>
      </c>
      <c r="R29" s="9">
        <v>0</v>
      </c>
      <c r="S29" s="9">
        <f t="shared" si="33"/>
        <v>0</v>
      </c>
      <c r="T29" s="9">
        <f t="shared" ref="T29" si="41">R29+S29</f>
        <v>0</v>
      </c>
      <c r="U29" s="9">
        <v>534650</v>
      </c>
      <c r="V29" s="9">
        <v>0</v>
      </c>
      <c r="W29" s="9" t="s">
        <v>402</v>
      </c>
      <c r="X29" s="53">
        <f>U29+V29</f>
        <v>534650</v>
      </c>
      <c r="Y29" s="57">
        <f>X29-K29-N29-Q29</f>
        <v>0</v>
      </c>
      <c r="Z29" s="27"/>
      <c r="AA29" s="64">
        <f t="shared" si="35"/>
        <v>534650</v>
      </c>
      <c r="AB29" s="64">
        <v>0</v>
      </c>
      <c r="AC29" s="53">
        <f t="shared" si="29"/>
        <v>534650</v>
      </c>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row>
    <row r="30" spans="1:219" s="17" customFormat="1" ht="64.150000000000006" customHeight="1" x14ac:dyDescent="0.2">
      <c r="A30" s="27"/>
      <c r="B30" s="48" t="s">
        <v>222</v>
      </c>
      <c r="C30" s="33" t="s">
        <v>168</v>
      </c>
      <c r="D30" s="59" t="s">
        <v>396</v>
      </c>
      <c r="E30" s="20" t="s">
        <v>105</v>
      </c>
      <c r="F30" s="20" t="s">
        <v>339</v>
      </c>
      <c r="G30" s="246">
        <v>2022</v>
      </c>
      <c r="H30" s="246">
        <v>2022</v>
      </c>
      <c r="I30" s="64">
        <v>1069300</v>
      </c>
      <c r="J30" s="64">
        <v>0</v>
      </c>
      <c r="K30" s="9">
        <f t="shared" si="30"/>
        <v>1069300</v>
      </c>
      <c r="L30" s="64">
        <v>0</v>
      </c>
      <c r="M30" s="64">
        <v>0</v>
      </c>
      <c r="N30" s="9">
        <f t="shared" si="27"/>
        <v>0</v>
      </c>
      <c r="O30" s="64">
        <f t="shared" ref="O30" si="42">L30</f>
        <v>0</v>
      </c>
      <c r="P30" s="64">
        <v>0</v>
      </c>
      <c r="Q30" s="53">
        <f t="shared" si="28"/>
        <v>0</v>
      </c>
      <c r="R30" s="9">
        <v>0</v>
      </c>
      <c r="S30" s="9">
        <f t="shared" si="33"/>
        <v>0</v>
      </c>
      <c r="T30" s="9">
        <f t="shared" ref="T30" si="43">R30+S30</f>
        <v>0</v>
      </c>
      <c r="U30" s="9">
        <v>1069300</v>
      </c>
      <c r="V30" s="9">
        <v>0</v>
      </c>
      <c r="W30" s="9" t="s">
        <v>402</v>
      </c>
      <c r="X30" s="53">
        <f>U30+V30</f>
        <v>1069300</v>
      </c>
      <c r="Y30" s="57">
        <f>X30-K30-N30-Q30</f>
        <v>0</v>
      </c>
      <c r="Z30" s="27"/>
      <c r="AA30" s="64">
        <f t="shared" si="35"/>
        <v>1069300</v>
      </c>
      <c r="AB30" s="64">
        <v>0</v>
      </c>
      <c r="AC30" s="53">
        <f t="shared" si="29"/>
        <v>1069300</v>
      </c>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row>
    <row r="31" spans="1:219" s="18" customFormat="1" ht="44.25" customHeight="1" x14ac:dyDescent="0.2">
      <c r="A31" s="7"/>
      <c r="B31" s="93"/>
      <c r="C31" s="107" t="s">
        <v>35</v>
      </c>
      <c r="D31" s="108"/>
      <c r="E31" s="94"/>
      <c r="F31" s="94"/>
      <c r="G31" s="94"/>
      <c r="H31" s="109"/>
      <c r="I31" s="172">
        <f>SUM(I25:I30)</f>
        <v>20735600</v>
      </c>
      <c r="J31" s="172">
        <f t="shared" ref="J31:Y31" si="44">SUM(J25:J30)</f>
        <v>0</v>
      </c>
      <c r="K31" s="172">
        <f t="shared" si="44"/>
        <v>20735600</v>
      </c>
      <c r="L31" s="172">
        <f t="shared" si="44"/>
        <v>18597000</v>
      </c>
      <c r="M31" s="172">
        <f t="shared" si="44"/>
        <v>0</v>
      </c>
      <c r="N31" s="172">
        <f t="shared" si="44"/>
        <v>18597000</v>
      </c>
      <c r="O31" s="172">
        <f t="shared" si="44"/>
        <v>10199406</v>
      </c>
      <c r="P31" s="172">
        <f t="shared" si="44"/>
        <v>0</v>
      </c>
      <c r="Q31" s="172">
        <f t="shared" si="44"/>
        <v>10199406</v>
      </c>
      <c r="R31" s="172">
        <f>SUM(R25:R30)</f>
        <v>47393406</v>
      </c>
      <c r="S31" s="172">
        <f t="shared" si="44"/>
        <v>0</v>
      </c>
      <c r="T31" s="172">
        <f t="shared" si="44"/>
        <v>47393406</v>
      </c>
      <c r="U31" s="172">
        <f t="shared" si="44"/>
        <v>2138600</v>
      </c>
      <c r="V31" s="172">
        <f t="shared" si="44"/>
        <v>0</v>
      </c>
      <c r="W31" s="172"/>
      <c r="X31" s="172">
        <f t="shared" si="44"/>
        <v>2138600</v>
      </c>
      <c r="Y31" s="160">
        <f t="shared" si="44"/>
        <v>0</v>
      </c>
      <c r="Z31" s="11"/>
      <c r="AA31" s="170">
        <f>I31+L31+O31</f>
        <v>49532006</v>
      </c>
      <c r="AB31" s="170">
        <f>J31+M31+P31</f>
        <v>0</v>
      </c>
      <c r="AC31" s="170">
        <f>K31+N31+Q31</f>
        <v>49532006</v>
      </c>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row>
    <row r="32" spans="1:219" s="18" customFormat="1" ht="39.75" customHeight="1" x14ac:dyDescent="0.2">
      <c r="A32" s="7"/>
      <c r="B32" s="47"/>
      <c r="C32" s="41" t="s">
        <v>223</v>
      </c>
      <c r="D32" s="76"/>
      <c r="E32" s="55"/>
      <c r="F32" s="55"/>
      <c r="G32" s="55"/>
      <c r="H32" s="55"/>
      <c r="I32" s="170">
        <f>I31+I22</f>
        <v>21096384</v>
      </c>
      <c r="J32" s="170">
        <f t="shared" ref="J32:Y32" si="45">J31+J22</f>
        <v>0</v>
      </c>
      <c r="K32" s="170">
        <f t="shared" si="45"/>
        <v>21096384</v>
      </c>
      <c r="L32" s="170">
        <f t="shared" si="45"/>
        <v>18937784</v>
      </c>
      <c r="M32" s="170">
        <f t="shared" si="45"/>
        <v>0</v>
      </c>
      <c r="N32" s="170">
        <f t="shared" si="45"/>
        <v>18937784</v>
      </c>
      <c r="O32" s="170">
        <f t="shared" si="45"/>
        <v>10470190</v>
      </c>
      <c r="P32" s="170">
        <f t="shared" si="45"/>
        <v>0</v>
      </c>
      <c r="Q32" s="170">
        <f t="shared" si="45"/>
        <v>10470190</v>
      </c>
      <c r="R32" s="170">
        <f>R31+R22</f>
        <v>48365758</v>
      </c>
      <c r="S32" s="170">
        <f t="shared" si="45"/>
        <v>0</v>
      </c>
      <c r="T32" s="170">
        <f>T31+T22</f>
        <v>48365758</v>
      </c>
      <c r="U32" s="170">
        <f>U31+U22</f>
        <v>2138600</v>
      </c>
      <c r="V32" s="170">
        <f t="shared" si="45"/>
        <v>0</v>
      </c>
      <c r="W32" s="170"/>
      <c r="X32" s="170">
        <f t="shared" si="45"/>
        <v>2138600</v>
      </c>
      <c r="Y32" s="159">
        <f t="shared" si="45"/>
        <v>0</v>
      </c>
      <c r="Z32" s="11"/>
      <c r="AA32" s="170">
        <f>AA31+AA22</f>
        <v>50504358</v>
      </c>
      <c r="AB32" s="170">
        <f t="shared" ref="AB32:AC32" si="46">AB31+AB22</f>
        <v>0</v>
      </c>
      <c r="AC32" s="170">
        <f t="shared" si="46"/>
        <v>50504358</v>
      </c>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row>
    <row r="33" spans="1:33" s="21" customFormat="1" ht="27.75" customHeight="1" x14ac:dyDescent="0.2">
      <c r="B33" s="259" t="s">
        <v>82</v>
      </c>
      <c r="C33" s="260"/>
      <c r="D33" s="260"/>
      <c r="E33" s="260"/>
      <c r="F33" s="260"/>
      <c r="G33" s="260"/>
      <c r="H33" s="260"/>
      <c r="I33" s="260"/>
      <c r="J33" s="260"/>
      <c r="K33" s="260"/>
      <c r="L33" s="260"/>
      <c r="M33" s="260"/>
      <c r="N33" s="260"/>
      <c r="O33" s="260"/>
      <c r="P33" s="260"/>
      <c r="Q33" s="260"/>
      <c r="R33" s="260"/>
      <c r="S33" s="260"/>
      <c r="T33" s="260"/>
      <c r="U33" s="260"/>
      <c r="V33" s="260"/>
      <c r="W33" s="260"/>
      <c r="X33" s="260"/>
      <c r="Y33" s="261"/>
      <c r="Z33" s="22"/>
      <c r="AA33" s="22"/>
      <c r="AB33" s="22"/>
      <c r="AC33" s="22"/>
      <c r="AD33" s="22"/>
      <c r="AE33" s="22"/>
      <c r="AF33" s="22"/>
      <c r="AG33" s="22"/>
    </row>
    <row r="34" spans="1:33" s="21" customFormat="1" ht="28.5" customHeight="1" x14ac:dyDescent="0.2">
      <c r="A34" s="23"/>
      <c r="B34" s="253" t="s">
        <v>76</v>
      </c>
      <c r="C34" s="254"/>
      <c r="D34" s="254"/>
      <c r="E34" s="254"/>
      <c r="F34" s="254"/>
      <c r="G34" s="254"/>
      <c r="H34" s="254"/>
      <c r="I34" s="254"/>
      <c r="J34" s="254"/>
      <c r="K34" s="254"/>
      <c r="L34" s="254"/>
      <c r="M34" s="254"/>
      <c r="N34" s="254"/>
      <c r="O34" s="254"/>
      <c r="P34" s="254"/>
      <c r="Q34" s="254"/>
      <c r="R34" s="254"/>
      <c r="S34" s="254"/>
      <c r="T34" s="254"/>
      <c r="U34" s="254"/>
      <c r="V34" s="254"/>
      <c r="W34" s="254"/>
      <c r="X34" s="254"/>
      <c r="Y34" s="255"/>
      <c r="Z34" s="22"/>
      <c r="AA34" s="22"/>
      <c r="AB34" s="22"/>
      <c r="AC34" s="22"/>
      <c r="AD34" s="22"/>
      <c r="AE34" s="22"/>
      <c r="AF34" s="22"/>
      <c r="AG34" s="22"/>
    </row>
    <row r="35" spans="1:33" ht="12" customHeight="1" x14ac:dyDescent="0.2">
      <c r="A35" s="4"/>
      <c r="B35" s="262" t="s">
        <v>0</v>
      </c>
      <c r="C35" s="263" t="s">
        <v>73</v>
      </c>
      <c r="D35" s="245" t="s">
        <v>57</v>
      </c>
      <c r="E35" s="263" t="s">
        <v>58</v>
      </c>
      <c r="F35" s="263"/>
      <c r="G35" s="250" t="s">
        <v>59</v>
      </c>
      <c r="H35" s="250"/>
      <c r="I35" s="251" t="s">
        <v>70</v>
      </c>
      <c r="J35" s="251"/>
      <c r="K35" s="251"/>
      <c r="L35" s="251" t="s">
        <v>71</v>
      </c>
      <c r="M35" s="251"/>
      <c r="N35" s="251"/>
      <c r="O35" s="251" t="s">
        <v>72</v>
      </c>
      <c r="P35" s="251"/>
      <c r="Q35" s="251"/>
      <c r="R35" s="251" t="s">
        <v>65</v>
      </c>
      <c r="S35" s="251"/>
      <c r="T35" s="251"/>
      <c r="U35" s="251"/>
      <c r="V35" s="251"/>
      <c r="W35" s="251"/>
      <c r="X35" s="251"/>
      <c r="Y35" s="256" t="s">
        <v>69</v>
      </c>
      <c r="AA35" s="251" t="s">
        <v>454</v>
      </c>
      <c r="AB35" s="251"/>
      <c r="AC35" s="251"/>
    </row>
    <row r="36" spans="1:33" ht="15.75" x14ac:dyDescent="0.2">
      <c r="A36" s="4"/>
      <c r="B36" s="262"/>
      <c r="C36" s="263"/>
      <c r="D36" s="263" t="s">
        <v>62</v>
      </c>
      <c r="E36" s="257" t="s">
        <v>63</v>
      </c>
      <c r="F36" s="257" t="s">
        <v>64</v>
      </c>
      <c r="G36" s="250" t="s">
        <v>60</v>
      </c>
      <c r="H36" s="250" t="s">
        <v>61</v>
      </c>
      <c r="I36" s="251"/>
      <c r="J36" s="251"/>
      <c r="K36" s="251"/>
      <c r="L36" s="251"/>
      <c r="M36" s="251"/>
      <c r="N36" s="251"/>
      <c r="O36" s="251"/>
      <c r="P36" s="251"/>
      <c r="Q36" s="251"/>
      <c r="R36" s="251" t="s">
        <v>66</v>
      </c>
      <c r="S36" s="264"/>
      <c r="T36" s="264"/>
      <c r="U36" s="251" t="s">
        <v>67</v>
      </c>
      <c r="V36" s="252"/>
      <c r="W36" s="252"/>
      <c r="X36" s="252"/>
      <c r="Y36" s="256"/>
      <c r="AA36" s="251"/>
      <c r="AB36" s="251"/>
      <c r="AC36" s="251"/>
    </row>
    <row r="37" spans="1:33" ht="31.5" x14ac:dyDescent="0.2">
      <c r="B37" s="262"/>
      <c r="C37" s="263"/>
      <c r="D37" s="263"/>
      <c r="E37" s="258"/>
      <c r="F37" s="258"/>
      <c r="G37" s="250"/>
      <c r="H37" s="250"/>
      <c r="I37" s="243" t="s">
        <v>52</v>
      </c>
      <c r="J37" s="243" t="s">
        <v>53</v>
      </c>
      <c r="K37" s="243" t="s">
        <v>56</v>
      </c>
      <c r="L37" s="243" t="s">
        <v>52</v>
      </c>
      <c r="M37" s="243" t="s">
        <v>53</v>
      </c>
      <c r="N37" s="243" t="s">
        <v>56</v>
      </c>
      <c r="O37" s="243" t="s">
        <v>52</v>
      </c>
      <c r="P37" s="243" t="s">
        <v>53</v>
      </c>
      <c r="Q37" s="243" t="s">
        <v>56</v>
      </c>
      <c r="R37" s="243" t="s">
        <v>52</v>
      </c>
      <c r="S37" s="243" t="s">
        <v>53</v>
      </c>
      <c r="T37" s="243" t="s">
        <v>54</v>
      </c>
      <c r="U37" s="243" t="s">
        <v>52</v>
      </c>
      <c r="V37" s="243" t="s">
        <v>53</v>
      </c>
      <c r="W37" s="243" t="s">
        <v>68</v>
      </c>
      <c r="X37" s="243" t="s">
        <v>55</v>
      </c>
      <c r="Y37" s="244"/>
      <c r="AA37" s="173" t="s">
        <v>52</v>
      </c>
      <c r="AB37" s="173" t="s">
        <v>53</v>
      </c>
      <c r="AC37" s="173" t="s">
        <v>56</v>
      </c>
    </row>
    <row r="38" spans="1:33" s="26" customFormat="1" ht="93.75" customHeight="1" x14ac:dyDescent="0.2">
      <c r="B38" s="95">
        <v>2.1</v>
      </c>
      <c r="C38" s="103" t="s">
        <v>224</v>
      </c>
      <c r="D38" s="99"/>
      <c r="E38" s="104"/>
      <c r="F38" s="104"/>
      <c r="G38" s="99"/>
      <c r="H38" s="99"/>
      <c r="I38" s="105"/>
      <c r="J38" s="105"/>
      <c r="K38" s="105"/>
      <c r="L38" s="105"/>
      <c r="M38" s="105"/>
      <c r="N38" s="105"/>
      <c r="O38" s="105"/>
      <c r="P38" s="105"/>
      <c r="Q38" s="105"/>
      <c r="R38" s="105"/>
      <c r="S38" s="105"/>
      <c r="T38" s="105"/>
      <c r="U38" s="105"/>
      <c r="V38" s="105"/>
      <c r="W38" s="105"/>
      <c r="X38" s="105"/>
      <c r="Y38" s="106"/>
      <c r="Z38" s="27"/>
      <c r="AA38" s="105"/>
      <c r="AB38" s="105"/>
      <c r="AC38" s="105"/>
      <c r="AD38" s="27"/>
      <c r="AE38" s="27"/>
      <c r="AF38" s="27"/>
      <c r="AG38" s="27"/>
    </row>
    <row r="39" spans="1:33" ht="21" customHeight="1" x14ac:dyDescent="0.25">
      <c r="B39" s="248"/>
      <c r="C39" s="31" t="s">
        <v>74</v>
      </c>
      <c r="D39" s="66"/>
      <c r="E39" s="63"/>
      <c r="F39" s="2"/>
      <c r="G39" s="246"/>
      <c r="H39" s="246"/>
      <c r="I39" s="8"/>
      <c r="J39" s="8"/>
      <c r="K39" s="64"/>
      <c r="L39" s="8"/>
      <c r="M39" s="8"/>
      <c r="N39" s="64"/>
      <c r="O39" s="8"/>
      <c r="P39" s="8"/>
      <c r="Q39" s="64"/>
      <c r="R39" s="64"/>
      <c r="S39" s="64"/>
      <c r="T39" s="64"/>
      <c r="U39" s="64"/>
      <c r="V39" s="64"/>
      <c r="W39" s="64"/>
      <c r="X39" s="64"/>
      <c r="Y39" s="65"/>
      <c r="AA39" s="8"/>
      <c r="AB39" s="8"/>
      <c r="AC39" s="64"/>
    </row>
    <row r="40" spans="1:33" ht="90.75" customHeight="1" x14ac:dyDescent="0.25">
      <c r="B40" s="248" t="s">
        <v>4</v>
      </c>
      <c r="C40" s="30" t="s">
        <v>187</v>
      </c>
      <c r="D40" s="3"/>
      <c r="E40" s="63"/>
      <c r="F40" s="2"/>
      <c r="G40" s="246"/>
      <c r="H40" s="246"/>
      <c r="I40" s="166">
        <f>I41+I42+I43+I44</f>
        <v>4033758</v>
      </c>
      <c r="J40" s="166">
        <f t="shared" ref="J40:V40" si="47">J41+J42+J43+J44</f>
        <v>0</v>
      </c>
      <c r="K40" s="166">
        <f t="shared" si="47"/>
        <v>4033758</v>
      </c>
      <c r="L40" s="166">
        <f>L41+L42+L43+L44</f>
        <v>3499108</v>
      </c>
      <c r="M40" s="166">
        <f t="shared" si="47"/>
        <v>0</v>
      </c>
      <c r="N40" s="166">
        <f t="shared" si="47"/>
        <v>3499108</v>
      </c>
      <c r="O40" s="166">
        <f t="shared" si="47"/>
        <v>3499108</v>
      </c>
      <c r="P40" s="166">
        <f t="shared" si="47"/>
        <v>0</v>
      </c>
      <c r="Q40" s="166">
        <f t="shared" si="47"/>
        <v>3499108</v>
      </c>
      <c r="R40" s="166">
        <f t="shared" si="47"/>
        <v>5262000</v>
      </c>
      <c r="S40" s="166">
        <f t="shared" si="47"/>
        <v>0</v>
      </c>
      <c r="T40" s="166">
        <f t="shared" si="47"/>
        <v>5262000</v>
      </c>
      <c r="U40" s="166">
        <f>U41+U42+U43+U44</f>
        <v>5769974</v>
      </c>
      <c r="V40" s="166">
        <f t="shared" si="47"/>
        <v>0</v>
      </c>
      <c r="W40" s="64"/>
      <c r="X40" s="166">
        <f>X41+X42+X43+X44</f>
        <v>5769974</v>
      </c>
      <c r="Y40" s="65"/>
      <c r="AA40" s="166">
        <f>AA41+AA42+AA43+AA44</f>
        <v>4033758</v>
      </c>
      <c r="AB40" s="166">
        <f t="shared" ref="AB40" si="48">AB41+AB42+AB43+AB44</f>
        <v>0</v>
      </c>
      <c r="AC40" s="166">
        <f>AC41+AC42+AC43+AC44</f>
        <v>4033758</v>
      </c>
    </row>
    <row r="41" spans="1:33" ht="73.900000000000006" customHeight="1" x14ac:dyDescent="0.2">
      <c r="B41" s="48" t="s">
        <v>225</v>
      </c>
      <c r="C41" s="3" t="s">
        <v>132</v>
      </c>
      <c r="D41" s="59" t="s">
        <v>396</v>
      </c>
      <c r="E41" s="1" t="s">
        <v>122</v>
      </c>
      <c r="F41" s="1" t="s">
        <v>121</v>
      </c>
      <c r="G41" s="246">
        <v>2022</v>
      </c>
      <c r="H41" s="246">
        <v>2024</v>
      </c>
      <c r="I41" s="9">
        <v>872554</v>
      </c>
      <c r="J41" s="8">
        <v>0</v>
      </c>
      <c r="K41" s="53">
        <f>I41+J41</f>
        <v>872554</v>
      </c>
      <c r="L41" s="9">
        <v>872554</v>
      </c>
      <c r="M41" s="8">
        <v>0</v>
      </c>
      <c r="N41" s="53">
        <f>L41+M41</f>
        <v>872554</v>
      </c>
      <c r="O41" s="9">
        <v>872554</v>
      </c>
      <c r="P41" s="8">
        <v>0</v>
      </c>
      <c r="Q41" s="53">
        <f>P41+O41</f>
        <v>872554</v>
      </c>
      <c r="R41" s="53">
        <v>0</v>
      </c>
      <c r="S41" s="53">
        <v>0</v>
      </c>
      <c r="T41" s="53">
        <f>R41+S41</f>
        <v>0</v>
      </c>
      <c r="U41" s="9">
        <f>Q41+N41+K41</f>
        <v>2617662</v>
      </c>
      <c r="V41" s="53">
        <v>0</v>
      </c>
      <c r="W41" s="135" t="s">
        <v>403</v>
      </c>
      <c r="X41" s="169">
        <f>U41+V41</f>
        <v>2617662</v>
      </c>
      <c r="Y41" s="54">
        <f>X41-Q41-N41-L41</f>
        <v>0</v>
      </c>
      <c r="AA41" s="9">
        <v>872554</v>
      </c>
      <c r="AB41" s="8">
        <v>0</v>
      </c>
      <c r="AC41" s="53">
        <f>AB41+AA41</f>
        <v>872554</v>
      </c>
    </row>
    <row r="42" spans="1:33" ht="70.900000000000006" customHeight="1" x14ac:dyDescent="0.25">
      <c r="B42" s="48" t="s">
        <v>226</v>
      </c>
      <c r="C42" s="129" t="s">
        <v>374</v>
      </c>
      <c r="D42" s="59" t="s">
        <v>396</v>
      </c>
      <c r="E42" s="1" t="s">
        <v>105</v>
      </c>
      <c r="F42" s="1"/>
      <c r="G42" s="246">
        <v>2022</v>
      </c>
      <c r="H42" s="246">
        <v>2024</v>
      </c>
      <c r="I42" s="64">
        <v>1754000</v>
      </c>
      <c r="J42" s="133">
        <v>0</v>
      </c>
      <c r="K42" s="169">
        <f>J42+I42</f>
        <v>1754000</v>
      </c>
      <c r="L42" s="64">
        <v>1754000</v>
      </c>
      <c r="M42" s="133">
        <v>0</v>
      </c>
      <c r="N42" s="169">
        <f>M42+L42</f>
        <v>1754000</v>
      </c>
      <c r="O42" s="64">
        <v>1754000</v>
      </c>
      <c r="P42" s="133">
        <v>0</v>
      </c>
      <c r="Q42" s="169">
        <f>O42+P42</f>
        <v>1754000</v>
      </c>
      <c r="R42" s="169">
        <f>Q42+N42+K42</f>
        <v>5262000</v>
      </c>
      <c r="S42" s="169">
        <v>0</v>
      </c>
      <c r="T42" s="53">
        <f>R42+S42</f>
        <v>5262000</v>
      </c>
      <c r="U42" s="169">
        <v>0</v>
      </c>
      <c r="V42" s="169">
        <v>0</v>
      </c>
      <c r="W42" s="169"/>
      <c r="X42" s="169">
        <f>U42+V42</f>
        <v>0</v>
      </c>
      <c r="Y42" s="54">
        <f>T42-Q42-N42-K42</f>
        <v>0</v>
      </c>
      <c r="AA42" s="64">
        <v>1754000</v>
      </c>
      <c r="AB42" s="133">
        <v>0</v>
      </c>
      <c r="AC42" s="169">
        <f>AA42+AB42</f>
        <v>1754000</v>
      </c>
    </row>
    <row r="43" spans="1:33" s="26" customFormat="1" ht="72.599999999999994" customHeight="1" x14ac:dyDescent="0.2">
      <c r="B43" s="48" t="s">
        <v>227</v>
      </c>
      <c r="C43" s="36" t="s">
        <v>171</v>
      </c>
      <c r="D43" s="59" t="s">
        <v>396</v>
      </c>
      <c r="E43" s="1" t="s">
        <v>105</v>
      </c>
      <c r="F43" s="1" t="s">
        <v>170</v>
      </c>
      <c r="G43" s="246">
        <v>2022</v>
      </c>
      <c r="H43" s="246">
        <v>2022</v>
      </c>
      <c r="I43" s="64">
        <v>534650</v>
      </c>
      <c r="J43" s="64">
        <v>0</v>
      </c>
      <c r="K43" s="9">
        <f t="shared" ref="K43" si="49">I43+J43</f>
        <v>534650</v>
      </c>
      <c r="L43" s="64">
        <v>0</v>
      </c>
      <c r="M43" s="64">
        <v>0</v>
      </c>
      <c r="N43" s="9">
        <f t="shared" ref="N43" si="50">L43+M43</f>
        <v>0</v>
      </c>
      <c r="O43" s="64">
        <f t="shared" ref="O43" si="51">L43</f>
        <v>0</v>
      </c>
      <c r="P43" s="64">
        <v>0</v>
      </c>
      <c r="Q43" s="53">
        <v>0</v>
      </c>
      <c r="R43" s="9">
        <v>0</v>
      </c>
      <c r="S43" s="9">
        <v>0</v>
      </c>
      <c r="T43" s="9">
        <f t="shared" ref="T43" si="52">R43+S43</f>
        <v>0</v>
      </c>
      <c r="U43" s="9">
        <v>534650</v>
      </c>
      <c r="V43" s="9">
        <v>0</v>
      </c>
      <c r="W43" s="136" t="s">
        <v>402</v>
      </c>
      <c r="X43" s="53">
        <f>U43+V43</f>
        <v>534650</v>
      </c>
      <c r="Y43" s="57">
        <f>X43-K43-N43-Q43</f>
        <v>0</v>
      </c>
      <c r="Z43" s="27"/>
      <c r="AA43" s="64">
        <f t="shared" ref="AA43" si="53">X43</f>
        <v>534650</v>
      </c>
      <c r="AB43" s="64">
        <v>0</v>
      </c>
      <c r="AC43" s="169">
        <f>AA43+AB43</f>
        <v>534650</v>
      </c>
      <c r="AD43" s="27"/>
      <c r="AE43" s="27"/>
      <c r="AF43" s="27"/>
      <c r="AG43" s="27"/>
    </row>
    <row r="44" spans="1:33" s="26" customFormat="1" ht="76.5" customHeight="1" x14ac:dyDescent="0.2">
      <c r="B44" s="48" t="s">
        <v>340</v>
      </c>
      <c r="C44" s="42" t="s">
        <v>341</v>
      </c>
      <c r="D44" s="59" t="s">
        <v>396</v>
      </c>
      <c r="E44" s="1" t="s">
        <v>105</v>
      </c>
      <c r="F44" s="1" t="s">
        <v>121</v>
      </c>
      <c r="G44" s="246">
        <v>2022</v>
      </c>
      <c r="H44" s="246">
        <v>2022</v>
      </c>
      <c r="I44" s="9">
        <v>872554</v>
      </c>
      <c r="J44" s="8">
        <v>0</v>
      </c>
      <c r="K44" s="53">
        <f>I44+J44</f>
        <v>872554</v>
      </c>
      <c r="L44" s="9">
        <v>872554</v>
      </c>
      <c r="M44" s="8">
        <v>0</v>
      </c>
      <c r="N44" s="53">
        <f>L44+M44</f>
        <v>872554</v>
      </c>
      <c r="O44" s="9">
        <v>872554</v>
      </c>
      <c r="P44" s="8">
        <v>0</v>
      </c>
      <c r="Q44" s="53">
        <f>P44+O44</f>
        <v>872554</v>
      </c>
      <c r="R44" s="53">
        <v>0</v>
      </c>
      <c r="S44" s="53">
        <v>0</v>
      </c>
      <c r="T44" s="53">
        <f>R44+S44</f>
        <v>0</v>
      </c>
      <c r="U44" s="9">
        <f>Q44+N44+K44</f>
        <v>2617662</v>
      </c>
      <c r="V44" s="53">
        <v>0</v>
      </c>
      <c r="W44" s="135" t="s">
        <v>403</v>
      </c>
      <c r="X44" s="169">
        <f>U44+V44</f>
        <v>2617662</v>
      </c>
      <c r="Y44" s="54">
        <f>X44-Q44-N44-L44</f>
        <v>0</v>
      </c>
      <c r="Z44" s="27"/>
      <c r="AA44" s="9">
        <v>872554</v>
      </c>
      <c r="AB44" s="8">
        <v>0</v>
      </c>
      <c r="AC44" s="169">
        <f>AA44+AB44</f>
        <v>872554</v>
      </c>
      <c r="AD44" s="27"/>
      <c r="AE44" s="27"/>
      <c r="AF44" s="27"/>
      <c r="AG44" s="27"/>
    </row>
    <row r="45" spans="1:33" ht="66" customHeight="1" x14ac:dyDescent="0.25">
      <c r="B45" s="51" t="s">
        <v>5</v>
      </c>
      <c r="C45" s="30" t="s">
        <v>228</v>
      </c>
      <c r="D45" s="3"/>
      <c r="E45" s="63"/>
      <c r="F45" s="2"/>
      <c r="G45" s="67"/>
      <c r="H45" s="67"/>
      <c r="I45" s="171">
        <f>I46+I47+I48+I49+I50</f>
        <v>8592058</v>
      </c>
      <c r="J45" s="171">
        <f t="shared" ref="J45:V45" si="54">J46+J47+J48+J49+J50</f>
        <v>43582750</v>
      </c>
      <c r="K45" s="171">
        <f t="shared" si="54"/>
        <v>52174808</v>
      </c>
      <c r="L45" s="171">
        <f t="shared" si="54"/>
        <v>12592058</v>
      </c>
      <c r="M45" s="171">
        <f t="shared" si="54"/>
        <v>0</v>
      </c>
      <c r="N45" s="171">
        <f t="shared" si="54"/>
        <v>12592058</v>
      </c>
      <c r="O45" s="171">
        <f t="shared" si="54"/>
        <v>11979108</v>
      </c>
      <c r="P45" s="171">
        <f t="shared" si="54"/>
        <v>0</v>
      </c>
      <c r="Q45" s="171">
        <f t="shared" si="54"/>
        <v>11979108</v>
      </c>
      <c r="R45" s="171">
        <f t="shared" si="54"/>
        <v>26702000</v>
      </c>
      <c r="S45" s="171">
        <f t="shared" si="54"/>
        <v>16000000</v>
      </c>
      <c r="T45" s="171">
        <f t="shared" si="54"/>
        <v>42702000</v>
      </c>
      <c r="U45" s="171">
        <f t="shared" si="54"/>
        <v>6461224</v>
      </c>
      <c r="V45" s="171">
        <f t="shared" si="54"/>
        <v>27582750</v>
      </c>
      <c r="W45" s="169"/>
      <c r="X45" s="171">
        <f>X46+X47+X48+X49+X50</f>
        <v>34043974</v>
      </c>
      <c r="Y45" s="69"/>
      <c r="AA45" s="171">
        <f t="shared" ref="AA45:AC45" si="55">AA46+AA47+AA48+AA49+AA50</f>
        <v>11979108</v>
      </c>
      <c r="AB45" s="171">
        <f t="shared" si="55"/>
        <v>0</v>
      </c>
      <c r="AC45" s="171">
        <f t="shared" si="55"/>
        <v>11979108</v>
      </c>
      <c r="AD45" s="14"/>
      <c r="AE45" s="14"/>
      <c r="AF45" s="14"/>
    </row>
    <row r="46" spans="1:33" ht="72.599999999999994" customHeight="1" x14ac:dyDescent="0.2">
      <c r="B46" s="51" t="s">
        <v>297</v>
      </c>
      <c r="C46" s="35" t="s">
        <v>342</v>
      </c>
      <c r="D46" s="59" t="s">
        <v>404</v>
      </c>
      <c r="E46" s="2" t="s">
        <v>105</v>
      </c>
      <c r="F46" s="2"/>
      <c r="G46" s="70">
        <v>2022</v>
      </c>
      <c r="H46" s="70">
        <v>2024</v>
      </c>
      <c r="I46" s="169">
        <f>5346000+888000</f>
        <v>6234000</v>
      </c>
      <c r="J46" s="68">
        <v>0</v>
      </c>
      <c r="K46" s="169">
        <f t="shared" ref="K46:K50" si="56">I46+J46</f>
        <v>6234000</v>
      </c>
      <c r="L46" s="169">
        <f>5346000+888000</f>
        <v>6234000</v>
      </c>
      <c r="M46" s="68">
        <v>0</v>
      </c>
      <c r="N46" s="169">
        <f>M46+L46</f>
        <v>6234000</v>
      </c>
      <c r="O46" s="169">
        <f>5346000+888000</f>
        <v>6234000</v>
      </c>
      <c r="P46" s="68">
        <v>0</v>
      </c>
      <c r="Q46" s="169">
        <f>O46+P46</f>
        <v>6234000</v>
      </c>
      <c r="R46" s="169">
        <f>I46+L46+O46</f>
        <v>18702000</v>
      </c>
      <c r="S46" s="169">
        <v>0</v>
      </c>
      <c r="T46" s="169">
        <f>R46+S46</f>
        <v>18702000</v>
      </c>
      <c r="U46" s="169">
        <v>0</v>
      </c>
      <c r="V46" s="169">
        <v>0</v>
      </c>
      <c r="W46" s="169"/>
      <c r="X46" s="169">
        <f>U46+V46</f>
        <v>0</v>
      </c>
      <c r="Y46" s="69">
        <v>0</v>
      </c>
      <c r="AA46" s="169">
        <f>5346000+888000</f>
        <v>6234000</v>
      </c>
      <c r="AB46" s="68">
        <v>0</v>
      </c>
      <c r="AC46" s="169">
        <f>AA46+AB46</f>
        <v>6234000</v>
      </c>
      <c r="AD46" s="13"/>
      <c r="AE46" s="13"/>
      <c r="AF46" s="13"/>
    </row>
    <row r="47" spans="1:33" ht="67.5" customHeight="1" x14ac:dyDescent="0.25">
      <c r="B47" s="51" t="s">
        <v>298</v>
      </c>
      <c r="C47" s="34" t="s">
        <v>366</v>
      </c>
      <c r="D47" s="59" t="s">
        <v>396</v>
      </c>
      <c r="E47" s="1" t="s">
        <v>122</v>
      </c>
      <c r="F47" s="1" t="s">
        <v>121</v>
      </c>
      <c r="G47" s="70">
        <v>2022</v>
      </c>
      <c r="H47" s="70">
        <v>2024</v>
      </c>
      <c r="I47" s="9">
        <v>872554</v>
      </c>
      <c r="J47" s="8">
        <v>0</v>
      </c>
      <c r="K47" s="53">
        <f t="shared" si="56"/>
        <v>872554</v>
      </c>
      <c r="L47" s="9">
        <v>872554</v>
      </c>
      <c r="M47" s="8">
        <v>0</v>
      </c>
      <c r="N47" s="53">
        <f>L47+M47</f>
        <v>872554</v>
      </c>
      <c r="O47" s="9">
        <v>872554</v>
      </c>
      <c r="P47" s="8">
        <v>0</v>
      </c>
      <c r="Q47" s="53">
        <f>P47+O47</f>
        <v>872554</v>
      </c>
      <c r="R47" s="53">
        <v>0</v>
      </c>
      <c r="S47" s="53">
        <v>0</v>
      </c>
      <c r="T47" s="169">
        <f t="shared" ref="T47" si="57">R47+S47</f>
        <v>0</v>
      </c>
      <c r="U47" s="9">
        <f>Q47+N47+K47</f>
        <v>2617662</v>
      </c>
      <c r="V47" s="53">
        <v>0</v>
      </c>
      <c r="W47" s="135" t="s">
        <v>403</v>
      </c>
      <c r="X47" s="169">
        <f>U47+V47</f>
        <v>2617662</v>
      </c>
      <c r="Y47" s="54">
        <f>X47-Q47-N47-L47</f>
        <v>0</v>
      </c>
      <c r="AA47" s="9">
        <v>872554</v>
      </c>
      <c r="AB47" s="8">
        <v>0</v>
      </c>
      <c r="AC47" s="53">
        <f>AB47+AA47</f>
        <v>872554</v>
      </c>
    </row>
    <row r="48" spans="1:33" ht="64.150000000000006" customHeight="1" x14ac:dyDescent="0.2">
      <c r="B48" s="51" t="s">
        <v>299</v>
      </c>
      <c r="C48" s="36" t="s">
        <v>345</v>
      </c>
      <c r="D48" s="59" t="s">
        <v>396</v>
      </c>
      <c r="E48" s="1" t="s">
        <v>122</v>
      </c>
      <c r="F48" s="1" t="s">
        <v>121</v>
      </c>
      <c r="G48" s="70">
        <v>2022</v>
      </c>
      <c r="H48" s="70">
        <v>2024</v>
      </c>
      <c r="I48" s="9">
        <v>872554</v>
      </c>
      <c r="J48" s="8">
        <v>0</v>
      </c>
      <c r="K48" s="53">
        <f>I48+J48</f>
        <v>872554</v>
      </c>
      <c r="L48" s="9">
        <v>872554</v>
      </c>
      <c r="M48" s="8">
        <v>0</v>
      </c>
      <c r="N48" s="53">
        <f>L48+M48</f>
        <v>872554</v>
      </c>
      <c r="O48" s="9">
        <v>872554</v>
      </c>
      <c r="P48" s="8">
        <v>0</v>
      </c>
      <c r="Q48" s="53">
        <f>P48+O48</f>
        <v>872554</v>
      </c>
      <c r="R48" s="53">
        <v>0</v>
      </c>
      <c r="S48" s="53">
        <v>0</v>
      </c>
      <c r="T48" s="169">
        <f>R48+S48</f>
        <v>0</v>
      </c>
      <c r="U48" s="9">
        <f>Q48+N48+K48</f>
        <v>2617662</v>
      </c>
      <c r="V48" s="53">
        <v>0</v>
      </c>
      <c r="W48" s="135" t="s">
        <v>403</v>
      </c>
      <c r="X48" s="169">
        <f>U48+V48</f>
        <v>2617662</v>
      </c>
      <c r="Y48" s="54">
        <f>X48-Q48-N48-L48</f>
        <v>0</v>
      </c>
      <c r="Z48" s="5"/>
      <c r="AA48" s="9">
        <v>872554</v>
      </c>
      <c r="AB48" s="8">
        <v>0</v>
      </c>
      <c r="AC48" s="53">
        <f>AB48+AA48</f>
        <v>872554</v>
      </c>
      <c r="AD48" s="5"/>
      <c r="AE48" s="5"/>
      <c r="AF48" s="5"/>
      <c r="AG48" s="5"/>
    </row>
    <row r="49" spans="2:33" ht="107.25" customHeight="1" x14ac:dyDescent="0.25">
      <c r="B49" s="51" t="s">
        <v>300</v>
      </c>
      <c r="C49" s="34" t="s">
        <v>498</v>
      </c>
      <c r="D49" s="59" t="s">
        <v>396</v>
      </c>
      <c r="E49" s="1" t="s">
        <v>105</v>
      </c>
      <c r="F49" s="1"/>
      <c r="G49" s="70">
        <v>2022</v>
      </c>
      <c r="H49" s="70">
        <v>2024</v>
      </c>
      <c r="I49" s="64">
        <v>612950</v>
      </c>
      <c r="J49" s="71">
        <v>27582750</v>
      </c>
      <c r="K49" s="53">
        <f t="shared" si="56"/>
        <v>28195700</v>
      </c>
      <c r="L49" s="64">
        <v>612950</v>
      </c>
      <c r="M49" s="71">
        <v>0</v>
      </c>
      <c r="N49" s="169">
        <f>L49+M49</f>
        <v>612950</v>
      </c>
      <c r="O49" s="64">
        <v>0</v>
      </c>
      <c r="P49" s="71">
        <v>0</v>
      </c>
      <c r="Q49" s="169">
        <v>0</v>
      </c>
      <c r="R49" s="169">
        <v>0</v>
      </c>
      <c r="S49" s="71">
        <v>0</v>
      </c>
      <c r="T49" s="169">
        <f>R49+S49</f>
        <v>0</v>
      </c>
      <c r="U49" s="71">
        <f>I49+L49+O49</f>
        <v>1225900</v>
      </c>
      <c r="V49" s="71">
        <f>J49</f>
        <v>27582750</v>
      </c>
      <c r="W49" s="143" t="s">
        <v>418</v>
      </c>
      <c r="X49" s="169">
        <f>U49+V49</f>
        <v>28808650</v>
      </c>
      <c r="Y49" s="73">
        <v>0</v>
      </c>
      <c r="Z49" s="5"/>
      <c r="AA49" s="64">
        <v>0</v>
      </c>
      <c r="AB49" s="71">
        <v>0</v>
      </c>
      <c r="AC49" s="169">
        <v>0</v>
      </c>
      <c r="AD49" s="5"/>
      <c r="AE49" s="5"/>
      <c r="AF49" s="5"/>
      <c r="AG49" s="5"/>
    </row>
    <row r="50" spans="2:33" ht="68.25" customHeight="1" x14ac:dyDescent="0.2">
      <c r="B50" s="51" t="s">
        <v>301</v>
      </c>
      <c r="C50" s="36" t="s">
        <v>405</v>
      </c>
      <c r="D50" s="59" t="s">
        <v>404</v>
      </c>
      <c r="E50" s="1" t="s">
        <v>105</v>
      </c>
      <c r="F50" s="1"/>
      <c r="G50" s="70">
        <v>2022</v>
      </c>
      <c r="H50" s="70">
        <v>2024</v>
      </c>
      <c r="I50" s="72">
        <v>0</v>
      </c>
      <c r="J50" s="72">
        <v>16000000</v>
      </c>
      <c r="K50" s="169">
        <f t="shared" si="56"/>
        <v>16000000</v>
      </c>
      <c r="L50" s="72">
        <v>4000000</v>
      </c>
      <c r="M50" s="72">
        <v>0</v>
      </c>
      <c r="N50" s="169">
        <f t="shared" ref="N50" si="58">L50+M50</f>
        <v>4000000</v>
      </c>
      <c r="O50" s="72">
        <v>4000000</v>
      </c>
      <c r="P50" s="72">
        <v>0</v>
      </c>
      <c r="Q50" s="53">
        <f t="shared" ref="Q50" si="59">O50+P50</f>
        <v>4000000</v>
      </c>
      <c r="R50" s="72">
        <f>I50+L50+O50</f>
        <v>8000000</v>
      </c>
      <c r="S50" s="72">
        <f>J50</f>
        <v>16000000</v>
      </c>
      <c r="T50" s="72">
        <f>R50+S50</f>
        <v>24000000</v>
      </c>
      <c r="U50" s="72">
        <v>0</v>
      </c>
      <c r="V50" s="72">
        <v>0</v>
      </c>
      <c r="W50" s="72"/>
      <c r="X50" s="169">
        <f>U50+V50</f>
        <v>0</v>
      </c>
      <c r="Y50" s="73">
        <v>0</v>
      </c>
      <c r="Z50" s="5"/>
      <c r="AA50" s="72">
        <v>4000000</v>
      </c>
      <c r="AB50" s="72">
        <v>0</v>
      </c>
      <c r="AC50" s="53">
        <f t="shared" ref="AC50" si="60">AA50+AB50</f>
        <v>4000000</v>
      </c>
      <c r="AD50" s="5"/>
      <c r="AE50" s="5"/>
      <c r="AF50" s="5"/>
      <c r="AG50" s="5"/>
    </row>
    <row r="51" spans="2:33" ht="94.5" customHeight="1" x14ac:dyDescent="0.25">
      <c r="B51" s="51" t="s">
        <v>169</v>
      </c>
      <c r="C51" s="30" t="s">
        <v>188</v>
      </c>
      <c r="D51" s="3"/>
      <c r="E51" s="63"/>
      <c r="F51" s="2"/>
      <c r="G51" s="67"/>
      <c r="H51" s="67"/>
      <c r="I51" s="171">
        <f>I52+I53+I54+I55+I56</f>
        <v>4213758</v>
      </c>
      <c r="J51" s="171">
        <f t="shared" ref="J51:V51" si="61">J52+J53+J54+J55+J56</f>
        <v>0</v>
      </c>
      <c r="K51" s="171">
        <f t="shared" si="61"/>
        <v>4213758</v>
      </c>
      <c r="L51" s="171">
        <f>L52+L53+L54+L55+L56</f>
        <v>3679108</v>
      </c>
      <c r="M51" s="171">
        <f t="shared" si="61"/>
        <v>0</v>
      </c>
      <c r="N51" s="171">
        <f t="shared" si="61"/>
        <v>3679108</v>
      </c>
      <c r="O51" s="171">
        <f t="shared" si="61"/>
        <v>3679108</v>
      </c>
      <c r="P51" s="171">
        <f t="shared" si="61"/>
        <v>0</v>
      </c>
      <c r="Q51" s="171">
        <f t="shared" si="61"/>
        <v>3679108</v>
      </c>
      <c r="R51" s="171">
        <f>R52+R53+R54+R55+R56</f>
        <v>5802000</v>
      </c>
      <c r="S51" s="171">
        <f t="shared" si="61"/>
        <v>0</v>
      </c>
      <c r="T51" s="171">
        <f>T52+T53+T54+T55+T56</f>
        <v>5802000</v>
      </c>
      <c r="U51" s="171">
        <f t="shared" si="61"/>
        <v>5769974</v>
      </c>
      <c r="V51" s="171">
        <f t="shared" si="61"/>
        <v>0</v>
      </c>
      <c r="W51" s="169"/>
      <c r="X51" s="171">
        <f>X52+X53+X53+X54+X55+X56</f>
        <v>5769974</v>
      </c>
      <c r="Y51" s="69"/>
      <c r="AA51" s="171">
        <f>AA52+AA53+AA53+AA54+AA55+AA56</f>
        <v>2279758</v>
      </c>
      <c r="AB51" s="171">
        <f t="shared" ref="AB51" si="62">AB52+AB53+AB53+AB54+AB55+AB56</f>
        <v>0</v>
      </c>
      <c r="AC51" s="171">
        <f>AC52+AC53+AC53+AC54+AC55+AC56</f>
        <v>2279758</v>
      </c>
    </row>
    <row r="52" spans="2:33" ht="64.5" customHeight="1" x14ac:dyDescent="0.2">
      <c r="B52" s="51" t="s">
        <v>302</v>
      </c>
      <c r="C52" s="36" t="s">
        <v>123</v>
      </c>
      <c r="D52" s="59" t="s">
        <v>404</v>
      </c>
      <c r="E52" s="1" t="s">
        <v>105</v>
      </c>
      <c r="F52" s="1"/>
      <c r="G52" s="246">
        <v>2022</v>
      </c>
      <c r="H52" s="246">
        <v>2024</v>
      </c>
      <c r="I52" s="72">
        <v>180000</v>
      </c>
      <c r="J52" s="64">
        <v>0</v>
      </c>
      <c r="K52" s="169">
        <f>I52+J52</f>
        <v>180000</v>
      </c>
      <c r="L52" s="72">
        <f>I52</f>
        <v>180000</v>
      </c>
      <c r="M52" s="72">
        <v>0</v>
      </c>
      <c r="N52" s="169">
        <f t="shared" ref="N52:N53" si="63">L52+M52</f>
        <v>180000</v>
      </c>
      <c r="O52" s="72">
        <f>L52</f>
        <v>180000</v>
      </c>
      <c r="P52" s="72">
        <v>0</v>
      </c>
      <c r="Q52" s="53">
        <f t="shared" ref="Q52:Q53" si="64">O52+P52</f>
        <v>180000</v>
      </c>
      <c r="R52" s="169">
        <f>K52+N52+Q52</f>
        <v>540000</v>
      </c>
      <c r="S52" s="169">
        <v>0</v>
      </c>
      <c r="T52" s="169">
        <f>R52+S52</f>
        <v>540000</v>
      </c>
      <c r="U52" s="72">
        <v>0</v>
      </c>
      <c r="V52" s="169">
        <v>0</v>
      </c>
      <c r="W52" s="169"/>
      <c r="X52" s="53">
        <f t="shared" ref="X52:X53" si="65">V52+W52</f>
        <v>0</v>
      </c>
      <c r="Y52" s="69">
        <v>0</v>
      </c>
      <c r="AA52" s="72">
        <f>X52</f>
        <v>0</v>
      </c>
      <c r="AB52" s="72">
        <v>0</v>
      </c>
      <c r="AC52" s="53">
        <f t="shared" ref="AC52:AC53" si="66">AA52+AB52</f>
        <v>0</v>
      </c>
    </row>
    <row r="53" spans="2:33" ht="68.45" customHeight="1" x14ac:dyDescent="0.2">
      <c r="B53" s="51" t="s">
        <v>303</v>
      </c>
      <c r="C53" s="36" t="s">
        <v>348</v>
      </c>
      <c r="D53" s="59" t="s">
        <v>404</v>
      </c>
      <c r="E53" s="1" t="s">
        <v>105</v>
      </c>
      <c r="F53" s="1"/>
      <c r="G53" s="246">
        <v>2022</v>
      </c>
      <c r="H53" s="246">
        <v>2024</v>
      </c>
      <c r="I53" s="72">
        <v>1754000</v>
      </c>
      <c r="J53" s="64">
        <v>0</v>
      </c>
      <c r="K53" s="169">
        <f>I53+J53</f>
        <v>1754000</v>
      </c>
      <c r="L53" s="72">
        <f>I53</f>
        <v>1754000</v>
      </c>
      <c r="M53" s="72">
        <v>0</v>
      </c>
      <c r="N53" s="169">
        <f t="shared" si="63"/>
        <v>1754000</v>
      </c>
      <c r="O53" s="72">
        <f>L53</f>
        <v>1754000</v>
      </c>
      <c r="P53" s="72">
        <v>0</v>
      </c>
      <c r="Q53" s="53">
        <f t="shared" si="64"/>
        <v>1754000</v>
      </c>
      <c r="R53" s="169">
        <f>K53+N53+Q53</f>
        <v>5262000</v>
      </c>
      <c r="S53" s="71">
        <v>0</v>
      </c>
      <c r="T53" s="169">
        <f>R53+S53</f>
        <v>5262000</v>
      </c>
      <c r="U53" s="71">
        <v>0</v>
      </c>
      <c r="V53" s="71">
        <v>0</v>
      </c>
      <c r="W53" s="169"/>
      <c r="X53" s="53">
        <f t="shared" si="65"/>
        <v>0</v>
      </c>
      <c r="Y53" s="69">
        <v>0</v>
      </c>
      <c r="AA53" s="72">
        <f>X53</f>
        <v>0</v>
      </c>
      <c r="AB53" s="72">
        <v>0</v>
      </c>
      <c r="AC53" s="53">
        <f t="shared" si="66"/>
        <v>0</v>
      </c>
    </row>
    <row r="54" spans="2:33" s="26" customFormat="1" ht="36" customHeight="1" x14ac:dyDescent="0.25">
      <c r="B54" s="51" t="s">
        <v>304</v>
      </c>
      <c r="C54" s="37" t="s">
        <v>347</v>
      </c>
      <c r="D54" s="43"/>
      <c r="E54" s="1" t="s">
        <v>105</v>
      </c>
      <c r="F54" s="1" t="s">
        <v>121</v>
      </c>
      <c r="G54" s="246">
        <v>2022</v>
      </c>
      <c r="H54" s="246">
        <v>2024</v>
      </c>
      <c r="I54" s="9">
        <v>872554</v>
      </c>
      <c r="J54" s="8">
        <v>0</v>
      </c>
      <c r="K54" s="53">
        <f t="shared" ref="K54:K56" si="67">I54+J54</f>
        <v>872554</v>
      </c>
      <c r="L54" s="9">
        <v>872554</v>
      </c>
      <c r="M54" s="8">
        <v>0</v>
      </c>
      <c r="N54" s="53">
        <f t="shared" ref="N54:N56" si="68">L54+M54</f>
        <v>872554</v>
      </c>
      <c r="O54" s="9">
        <v>872554</v>
      </c>
      <c r="P54" s="8">
        <v>0</v>
      </c>
      <c r="Q54" s="53">
        <f t="shared" ref="Q54:Q55" si="69">P54+O54</f>
        <v>872554</v>
      </c>
      <c r="R54" s="53">
        <v>0</v>
      </c>
      <c r="S54" s="53">
        <v>0</v>
      </c>
      <c r="T54" s="53">
        <f t="shared" ref="T54:T56" si="70">R54+S54</f>
        <v>0</v>
      </c>
      <c r="U54" s="9">
        <f>Q54+N54+K54</f>
        <v>2617662</v>
      </c>
      <c r="V54" s="53">
        <v>0</v>
      </c>
      <c r="W54" s="135" t="s">
        <v>403</v>
      </c>
      <c r="X54" s="169">
        <f t="shared" ref="X54:X55" si="71">U54+V54</f>
        <v>2617662</v>
      </c>
      <c r="Y54" s="54">
        <f t="shared" ref="Y54:Y55" si="72">X54-Q54-N54-L54</f>
        <v>0</v>
      </c>
      <c r="Z54" s="27"/>
      <c r="AA54" s="9">
        <v>872554</v>
      </c>
      <c r="AB54" s="8">
        <v>0</v>
      </c>
      <c r="AC54" s="53">
        <f>AB54+AA54</f>
        <v>872554</v>
      </c>
      <c r="AD54" s="27"/>
      <c r="AE54" s="27"/>
      <c r="AF54" s="27"/>
      <c r="AG54" s="27"/>
    </row>
    <row r="55" spans="2:33" s="26" customFormat="1" ht="44.25" customHeight="1" x14ac:dyDescent="0.2">
      <c r="B55" s="51" t="s">
        <v>305</v>
      </c>
      <c r="C55" s="36" t="s">
        <v>346</v>
      </c>
      <c r="D55" s="59" t="s">
        <v>396</v>
      </c>
      <c r="E55" s="1" t="s">
        <v>105</v>
      </c>
      <c r="F55" s="1" t="s">
        <v>121</v>
      </c>
      <c r="G55" s="246">
        <v>2022</v>
      </c>
      <c r="H55" s="246">
        <v>2024</v>
      </c>
      <c r="I55" s="9">
        <v>872554</v>
      </c>
      <c r="J55" s="8">
        <v>0</v>
      </c>
      <c r="K55" s="53">
        <f t="shared" si="67"/>
        <v>872554</v>
      </c>
      <c r="L55" s="9">
        <v>872554</v>
      </c>
      <c r="M55" s="8">
        <v>0</v>
      </c>
      <c r="N55" s="53">
        <f t="shared" si="68"/>
        <v>872554</v>
      </c>
      <c r="O55" s="9">
        <v>872554</v>
      </c>
      <c r="P55" s="8">
        <v>0</v>
      </c>
      <c r="Q55" s="53">
        <f t="shared" si="69"/>
        <v>872554</v>
      </c>
      <c r="R55" s="53">
        <v>0</v>
      </c>
      <c r="S55" s="53">
        <v>0</v>
      </c>
      <c r="T55" s="53">
        <f t="shared" si="70"/>
        <v>0</v>
      </c>
      <c r="U55" s="9">
        <f>Q55+N55+K55</f>
        <v>2617662</v>
      </c>
      <c r="V55" s="53">
        <v>0</v>
      </c>
      <c r="W55" s="135" t="s">
        <v>403</v>
      </c>
      <c r="X55" s="169">
        <f t="shared" si="71"/>
        <v>2617662</v>
      </c>
      <c r="Y55" s="54">
        <f t="shared" si="72"/>
        <v>0</v>
      </c>
      <c r="Z55" s="27"/>
      <c r="AA55" s="9">
        <v>872554</v>
      </c>
      <c r="AB55" s="8">
        <v>0</v>
      </c>
      <c r="AC55" s="53">
        <f t="shared" ref="AC55:AC56" si="73">AB55+AA55</f>
        <v>872554</v>
      </c>
      <c r="AD55" s="27"/>
      <c r="AE55" s="27"/>
      <c r="AF55" s="27"/>
      <c r="AG55" s="27"/>
    </row>
    <row r="56" spans="2:33" s="26" customFormat="1" ht="42" customHeight="1" x14ac:dyDescent="0.2">
      <c r="B56" s="51" t="s">
        <v>306</v>
      </c>
      <c r="C56" s="36" t="s">
        <v>349</v>
      </c>
      <c r="D56" s="59" t="s">
        <v>396</v>
      </c>
      <c r="E56" s="1" t="s">
        <v>105</v>
      </c>
      <c r="F56" s="1" t="s">
        <v>185</v>
      </c>
      <c r="G56" s="246">
        <v>2022</v>
      </c>
      <c r="H56" s="246">
        <v>2022</v>
      </c>
      <c r="I56" s="64">
        <v>534650</v>
      </c>
      <c r="J56" s="64">
        <v>0</v>
      </c>
      <c r="K56" s="9">
        <f t="shared" si="67"/>
        <v>534650</v>
      </c>
      <c r="L56" s="64">
        <v>0</v>
      </c>
      <c r="M56" s="64">
        <v>0</v>
      </c>
      <c r="N56" s="9">
        <f t="shared" si="68"/>
        <v>0</v>
      </c>
      <c r="O56" s="64">
        <f t="shared" ref="O56" si="74">L56</f>
        <v>0</v>
      </c>
      <c r="P56" s="64">
        <v>0</v>
      </c>
      <c r="Q56" s="53">
        <v>0</v>
      </c>
      <c r="R56" s="9">
        <v>0</v>
      </c>
      <c r="S56" s="9">
        <v>0</v>
      </c>
      <c r="T56" s="9">
        <f t="shared" si="70"/>
        <v>0</v>
      </c>
      <c r="U56" s="9">
        <v>534650</v>
      </c>
      <c r="V56" s="9">
        <v>0</v>
      </c>
      <c r="W56" s="136" t="s">
        <v>402</v>
      </c>
      <c r="X56" s="53">
        <f>U56+V56</f>
        <v>534650</v>
      </c>
      <c r="Y56" s="57">
        <f>X56-K56-N56-Q56</f>
        <v>0</v>
      </c>
      <c r="Z56" s="27"/>
      <c r="AA56" s="64">
        <f t="shared" ref="AA56" si="75">X56</f>
        <v>534650</v>
      </c>
      <c r="AB56" s="64">
        <v>0</v>
      </c>
      <c r="AC56" s="53">
        <f t="shared" si="73"/>
        <v>534650</v>
      </c>
      <c r="AD56" s="27"/>
      <c r="AE56" s="27"/>
      <c r="AF56" s="27"/>
      <c r="AG56" s="27"/>
    </row>
    <row r="57" spans="2:33" s="4" customFormat="1" ht="27.75" customHeight="1" x14ac:dyDescent="0.3">
      <c r="B57" s="47"/>
      <c r="C57" s="32" t="s">
        <v>36</v>
      </c>
      <c r="D57" s="56"/>
      <c r="E57" s="55"/>
      <c r="F57" s="55"/>
      <c r="G57" s="55"/>
      <c r="H57" s="55"/>
      <c r="I57" s="170">
        <f>I40+I45+I51</f>
        <v>16839574</v>
      </c>
      <c r="J57" s="170">
        <f t="shared" ref="J57:V57" si="76">J40+J45+J51</f>
        <v>43582750</v>
      </c>
      <c r="K57" s="170">
        <f>K40+K45+K51</f>
        <v>60422324</v>
      </c>
      <c r="L57" s="170">
        <f t="shared" si="76"/>
        <v>19770274</v>
      </c>
      <c r="M57" s="170">
        <f t="shared" si="76"/>
        <v>0</v>
      </c>
      <c r="N57" s="170">
        <f t="shared" si="76"/>
        <v>19770274</v>
      </c>
      <c r="O57" s="170">
        <f>O40+O45+O51</f>
        <v>19157324</v>
      </c>
      <c r="P57" s="170">
        <f t="shared" si="76"/>
        <v>0</v>
      </c>
      <c r="Q57" s="170">
        <f t="shared" si="76"/>
        <v>19157324</v>
      </c>
      <c r="R57" s="170">
        <f>R40+R45+R51</f>
        <v>37766000</v>
      </c>
      <c r="S57" s="170">
        <f>S40+S45+S51</f>
        <v>16000000</v>
      </c>
      <c r="T57" s="170">
        <f>T40+T45+T51</f>
        <v>53766000</v>
      </c>
      <c r="U57" s="170">
        <f>U40+U45+U51</f>
        <v>18001172</v>
      </c>
      <c r="V57" s="170">
        <f t="shared" si="76"/>
        <v>27582750</v>
      </c>
      <c r="W57" s="170"/>
      <c r="X57" s="170">
        <f>X40+X45+X51</f>
        <v>45583922</v>
      </c>
      <c r="Y57" s="159">
        <f>Y40+Y45+Y51</f>
        <v>0</v>
      </c>
      <c r="Z57" s="11"/>
      <c r="AA57" s="170">
        <f>I57+L57+O57</f>
        <v>55767172</v>
      </c>
      <c r="AB57" s="170">
        <f>J57+M57+P57</f>
        <v>43582750</v>
      </c>
      <c r="AC57" s="170">
        <f>AA57+AB57</f>
        <v>99349922</v>
      </c>
      <c r="AD57" s="211"/>
      <c r="AE57" s="11"/>
      <c r="AF57" s="11"/>
      <c r="AG57" s="11"/>
    </row>
    <row r="58" spans="2:33" s="4" customFormat="1" ht="111" customHeight="1" x14ac:dyDescent="0.2">
      <c r="B58" s="95">
        <v>2.2000000000000002</v>
      </c>
      <c r="C58" s="110" t="s">
        <v>365</v>
      </c>
      <c r="D58" s="103"/>
      <c r="E58" s="99"/>
      <c r="F58" s="99"/>
      <c r="G58" s="99"/>
      <c r="H58" s="99"/>
      <c r="I58" s="111"/>
      <c r="J58" s="111"/>
      <c r="K58" s="111"/>
      <c r="L58" s="111"/>
      <c r="M58" s="111"/>
      <c r="N58" s="111"/>
      <c r="O58" s="111"/>
      <c r="P58" s="111"/>
      <c r="Q58" s="111"/>
      <c r="R58" s="111"/>
      <c r="S58" s="111"/>
      <c r="T58" s="111"/>
      <c r="U58" s="111"/>
      <c r="V58" s="111"/>
      <c r="W58" s="111"/>
      <c r="X58" s="111"/>
      <c r="Y58" s="112"/>
      <c r="Z58" s="11"/>
      <c r="AA58" s="111"/>
      <c r="AB58" s="111"/>
      <c r="AC58" s="111"/>
      <c r="AD58" s="11"/>
      <c r="AE58" s="11"/>
      <c r="AF58" s="11"/>
      <c r="AG58" s="11"/>
    </row>
    <row r="59" spans="2:33" ht="21" customHeight="1" x14ac:dyDescent="0.25">
      <c r="B59" s="49"/>
      <c r="C59" s="31" t="s">
        <v>74</v>
      </c>
      <c r="D59" s="66"/>
      <c r="E59" s="63"/>
      <c r="F59" s="2"/>
      <c r="G59" s="67"/>
      <c r="H59" s="67"/>
      <c r="I59" s="68"/>
      <c r="J59" s="68"/>
      <c r="K59" s="169"/>
      <c r="L59" s="68"/>
      <c r="M59" s="68"/>
      <c r="N59" s="169"/>
      <c r="O59" s="68"/>
      <c r="P59" s="68"/>
      <c r="Q59" s="169"/>
      <c r="R59" s="169"/>
      <c r="S59" s="169"/>
      <c r="T59" s="169"/>
      <c r="U59" s="169"/>
      <c r="V59" s="169"/>
      <c r="W59" s="169"/>
      <c r="X59" s="169"/>
      <c r="Y59" s="69"/>
      <c r="AA59" s="68"/>
      <c r="AB59" s="68"/>
      <c r="AC59" s="169"/>
    </row>
    <row r="60" spans="2:33" ht="93" customHeight="1" x14ac:dyDescent="0.25">
      <c r="B60" s="49" t="s">
        <v>7</v>
      </c>
      <c r="C60" s="30" t="s">
        <v>229</v>
      </c>
      <c r="D60" s="3"/>
      <c r="E60" s="63"/>
      <c r="F60" s="2"/>
      <c r="G60" s="67"/>
      <c r="H60" s="67"/>
      <c r="I60" s="171">
        <f t="shared" ref="I60:V60" si="77">I61+I62+I63+I64+I65+I66+I67+I68</f>
        <v>6980432</v>
      </c>
      <c r="J60" s="171">
        <f t="shared" si="77"/>
        <v>0</v>
      </c>
      <c r="K60" s="171">
        <f t="shared" si="77"/>
        <v>6980432</v>
      </c>
      <c r="L60" s="171">
        <f t="shared" si="77"/>
        <v>6980432</v>
      </c>
      <c r="M60" s="171">
        <f t="shared" si="77"/>
        <v>0</v>
      </c>
      <c r="N60" s="171">
        <f t="shared" si="77"/>
        <v>6980432</v>
      </c>
      <c r="O60" s="171">
        <f t="shared" si="77"/>
        <v>6980432</v>
      </c>
      <c r="P60" s="171">
        <f t="shared" si="77"/>
        <v>0</v>
      </c>
      <c r="Q60" s="171">
        <f t="shared" si="77"/>
        <v>6980432</v>
      </c>
      <c r="R60" s="171">
        <f t="shared" si="77"/>
        <v>0</v>
      </c>
      <c r="S60" s="171">
        <f t="shared" si="77"/>
        <v>0</v>
      </c>
      <c r="T60" s="171">
        <f t="shared" si="77"/>
        <v>0</v>
      </c>
      <c r="U60" s="171">
        <f>U61+U62+U63+U64+U65+U66+U67+U68</f>
        <v>20941296</v>
      </c>
      <c r="V60" s="171">
        <f t="shared" si="77"/>
        <v>0</v>
      </c>
      <c r="W60" s="169"/>
      <c r="X60" s="171">
        <f>X61+X62+X63+X64+X65+X66+X67+X68</f>
        <v>20941296</v>
      </c>
      <c r="Y60" s="69"/>
      <c r="AA60" s="171">
        <f>AA61+AA62+AA63+AA64+AA65+AA66+AA67+AA68</f>
        <v>6107878</v>
      </c>
      <c r="AB60" s="171">
        <f t="shared" ref="AB60:AC60" si="78">AB61+AB62+AB63+AB64+AB65+AB66+AB67+AB68</f>
        <v>0</v>
      </c>
      <c r="AC60" s="171">
        <f t="shared" si="78"/>
        <v>6107878</v>
      </c>
    </row>
    <row r="61" spans="2:33" ht="67.150000000000006" customHeight="1" x14ac:dyDescent="0.25">
      <c r="B61" s="51" t="s">
        <v>230</v>
      </c>
      <c r="C61" s="34" t="s">
        <v>344</v>
      </c>
      <c r="D61" s="59" t="s">
        <v>396</v>
      </c>
      <c r="E61" s="1" t="s">
        <v>122</v>
      </c>
      <c r="F61" s="1" t="s">
        <v>121</v>
      </c>
      <c r="G61" s="70">
        <v>2022</v>
      </c>
      <c r="H61" s="70">
        <v>2024</v>
      </c>
      <c r="I61" s="9">
        <v>872554</v>
      </c>
      <c r="J61" s="8">
        <v>0</v>
      </c>
      <c r="K61" s="53">
        <f t="shared" ref="K61:K68" si="79">I61+J61</f>
        <v>872554</v>
      </c>
      <c r="L61" s="9">
        <v>872554</v>
      </c>
      <c r="M61" s="8">
        <v>0</v>
      </c>
      <c r="N61" s="53">
        <f>L61+M61</f>
        <v>872554</v>
      </c>
      <c r="O61" s="9">
        <v>872554</v>
      </c>
      <c r="P61" s="8">
        <v>0</v>
      </c>
      <c r="Q61" s="53">
        <f>P61+O61</f>
        <v>872554</v>
      </c>
      <c r="R61" s="53">
        <v>0</v>
      </c>
      <c r="S61" s="53">
        <v>0</v>
      </c>
      <c r="T61" s="53">
        <f>R61+S61</f>
        <v>0</v>
      </c>
      <c r="U61" s="9">
        <f>Q61+N61+K61</f>
        <v>2617662</v>
      </c>
      <c r="V61" s="53">
        <v>0</v>
      </c>
      <c r="W61" s="135" t="s">
        <v>403</v>
      </c>
      <c r="X61" s="169">
        <f>U61+V61</f>
        <v>2617662</v>
      </c>
      <c r="Y61" s="54">
        <f>X61-Q61-N61-L61</f>
        <v>0</v>
      </c>
      <c r="AA61" s="9"/>
      <c r="AB61" s="8">
        <v>0</v>
      </c>
      <c r="AC61" s="53">
        <f>AB61+AA61</f>
        <v>0</v>
      </c>
    </row>
    <row r="62" spans="2:33" s="26" customFormat="1" ht="67.150000000000006" customHeight="1" x14ac:dyDescent="0.2">
      <c r="B62" s="51" t="s">
        <v>231</v>
      </c>
      <c r="C62" s="42" t="s">
        <v>172</v>
      </c>
      <c r="D62" s="59" t="s">
        <v>396</v>
      </c>
      <c r="E62" s="1" t="s">
        <v>122</v>
      </c>
      <c r="F62" s="1" t="s">
        <v>121</v>
      </c>
      <c r="G62" s="70">
        <v>2022</v>
      </c>
      <c r="H62" s="70">
        <v>2024</v>
      </c>
      <c r="I62" s="9">
        <v>872554</v>
      </c>
      <c r="J62" s="8">
        <v>0</v>
      </c>
      <c r="K62" s="53">
        <f t="shared" si="79"/>
        <v>872554</v>
      </c>
      <c r="L62" s="9">
        <v>872554</v>
      </c>
      <c r="M62" s="8">
        <v>0</v>
      </c>
      <c r="N62" s="53">
        <f t="shared" ref="N62:N68" si="80">L62+M62</f>
        <v>872554</v>
      </c>
      <c r="O62" s="9">
        <v>872554</v>
      </c>
      <c r="P62" s="8">
        <v>0</v>
      </c>
      <c r="Q62" s="53">
        <f t="shared" ref="Q62:Q68" si="81">P62+O62</f>
        <v>872554</v>
      </c>
      <c r="R62" s="53">
        <v>0</v>
      </c>
      <c r="S62" s="53">
        <v>0</v>
      </c>
      <c r="T62" s="53">
        <f t="shared" ref="T62:T68" si="82">R62+S62</f>
        <v>0</v>
      </c>
      <c r="U62" s="9">
        <f>Q62+N62+K62</f>
        <v>2617662</v>
      </c>
      <c r="V62" s="53">
        <v>0</v>
      </c>
      <c r="W62" s="135" t="s">
        <v>403</v>
      </c>
      <c r="X62" s="169">
        <f t="shared" ref="X62:X67" si="83">U62+V62</f>
        <v>2617662</v>
      </c>
      <c r="Y62" s="54">
        <f t="shared" ref="Y62:Y68" si="84">X62-Q62-N62-L62</f>
        <v>0</v>
      </c>
      <c r="Z62" s="27"/>
      <c r="AA62" s="9">
        <v>872554</v>
      </c>
      <c r="AB62" s="8">
        <v>0</v>
      </c>
      <c r="AC62" s="53">
        <f t="shared" ref="AC62:AC68" si="85">AB62+AA62</f>
        <v>872554</v>
      </c>
      <c r="AD62" s="27"/>
      <c r="AE62" s="27"/>
      <c r="AF62" s="27"/>
      <c r="AG62" s="27"/>
    </row>
    <row r="63" spans="2:33" s="26" customFormat="1" ht="69.599999999999994" customHeight="1" x14ac:dyDescent="0.2">
      <c r="B63" s="51" t="s">
        <v>232</v>
      </c>
      <c r="C63" s="42" t="s">
        <v>173</v>
      </c>
      <c r="D63" s="59" t="s">
        <v>396</v>
      </c>
      <c r="E63" s="1" t="s">
        <v>122</v>
      </c>
      <c r="F63" s="1" t="s">
        <v>121</v>
      </c>
      <c r="G63" s="70">
        <v>2022</v>
      </c>
      <c r="H63" s="70">
        <v>2024</v>
      </c>
      <c r="I63" s="9">
        <v>872554</v>
      </c>
      <c r="J63" s="8">
        <v>0</v>
      </c>
      <c r="K63" s="53">
        <f t="shared" si="79"/>
        <v>872554</v>
      </c>
      <c r="L63" s="9">
        <v>872554</v>
      </c>
      <c r="M63" s="8">
        <v>0</v>
      </c>
      <c r="N63" s="53">
        <f t="shared" si="80"/>
        <v>872554</v>
      </c>
      <c r="O63" s="9">
        <v>872554</v>
      </c>
      <c r="P63" s="8">
        <v>0</v>
      </c>
      <c r="Q63" s="53">
        <f t="shared" si="81"/>
        <v>872554</v>
      </c>
      <c r="R63" s="53">
        <v>0</v>
      </c>
      <c r="S63" s="53">
        <v>0</v>
      </c>
      <c r="T63" s="53">
        <f t="shared" si="82"/>
        <v>0</v>
      </c>
      <c r="U63" s="9">
        <f>Q63+N63+K63</f>
        <v>2617662</v>
      </c>
      <c r="V63" s="53">
        <v>0</v>
      </c>
      <c r="W63" s="135" t="s">
        <v>403</v>
      </c>
      <c r="X63" s="169">
        <f t="shared" si="83"/>
        <v>2617662</v>
      </c>
      <c r="Y63" s="54">
        <f t="shared" si="84"/>
        <v>0</v>
      </c>
      <c r="Z63" s="27"/>
      <c r="AA63" s="9">
        <v>872554</v>
      </c>
      <c r="AB63" s="8">
        <v>0</v>
      </c>
      <c r="AC63" s="53">
        <f t="shared" si="85"/>
        <v>872554</v>
      </c>
      <c r="AD63" s="27"/>
      <c r="AE63" s="27"/>
      <c r="AF63" s="27"/>
      <c r="AG63" s="27"/>
    </row>
    <row r="64" spans="2:33" s="26" customFormat="1" ht="72.599999999999994" customHeight="1" x14ac:dyDescent="0.2">
      <c r="B64" s="51" t="s">
        <v>233</v>
      </c>
      <c r="C64" s="42" t="s">
        <v>174</v>
      </c>
      <c r="D64" s="59" t="s">
        <v>396</v>
      </c>
      <c r="E64" s="1" t="s">
        <v>122</v>
      </c>
      <c r="F64" s="1" t="s">
        <v>121</v>
      </c>
      <c r="G64" s="70">
        <v>2022</v>
      </c>
      <c r="H64" s="70">
        <v>2024</v>
      </c>
      <c r="I64" s="9">
        <v>872554</v>
      </c>
      <c r="J64" s="8">
        <v>0</v>
      </c>
      <c r="K64" s="53">
        <f t="shared" si="79"/>
        <v>872554</v>
      </c>
      <c r="L64" s="9">
        <v>872554</v>
      </c>
      <c r="M64" s="8">
        <v>0</v>
      </c>
      <c r="N64" s="53">
        <f t="shared" si="80"/>
        <v>872554</v>
      </c>
      <c r="O64" s="9">
        <v>872554</v>
      </c>
      <c r="P64" s="8">
        <v>0</v>
      </c>
      <c r="Q64" s="53">
        <f t="shared" si="81"/>
        <v>872554</v>
      </c>
      <c r="R64" s="53">
        <v>0</v>
      </c>
      <c r="S64" s="53">
        <v>0</v>
      </c>
      <c r="T64" s="53">
        <f t="shared" si="82"/>
        <v>0</v>
      </c>
      <c r="U64" s="9">
        <f>Q64+N64+K64</f>
        <v>2617662</v>
      </c>
      <c r="V64" s="53">
        <v>0</v>
      </c>
      <c r="W64" s="135" t="s">
        <v>403</v>
      </c>
      <c r="X64" s="169">
        <f t="shared" si="83"/>
        <v>2617662</v>
      </c>
      <c r="Y64" s="54">
        <f t="shared" si="84"/>
        <v>0</v>
      </c>
      <c r="Z64" s="27"/>
      <c r="AA64" s="9">
        <v>872554</v>
      </c>
      <c r="AB64" s="8">
        <v>0</v>
      </c>
      <c r="AC64" s="53">
        <f t="shared" si="85"/>
        <v>872554</v>
      </c>
      <c r="AD64" s="27"/>
      <c r="AE64" s="27"/>
      <c r="AF64" s="27"/>
      <c r="AG64" s="27"/>
    </row>
    <row r="65" spans="2:33" s="26" customFormat="1" ht="66.599999999999994" customHeight="1" x14ac:dyDescent="0.2">
      <c r="B65" s="51" t="s">
        <v>234</v>
      </c>
      <c r="C65" s="42" t="s">
        <v>175</v>
      </c>
      <c r="D65" s="59" t="s">
        <v>396</v>
      </c>
      <c r="E65" s="1" t="s">
        <v>122</v>
      </c>
      <c r="F65" s="1" t="s">
        <v>121</v>
      </c>
      <c r="G65" s="70">
        <v>2022</v>
      </c>
      <c r="H65" s="70">
        <v>2024</v>
      </c>
      <c r="I65" s="9">
        <v>872554</v>
      </c>
      <c r="J65" s="8">
        <v>0</v>
      </c>
      <c r="K65" s="53">
        <f t="shared" si="79"/>
        <v>872554</v>
      </c>
      <c r="L65" s="9">
        <v>872554</v>
      </c>
      <c r="M65" s="8">
        <v>0</v>
      </c>
      <c r="N65" s="53">
        <f t="shared" si="80"/>
        <v>872554</v>
      </c>
      <c r="O65" s="9">
        <v>872554</v>
      </c>
      <c r="P65" s="8">
        <v>0</v>
      </c>
      <c r="Q65" s="53">
        <f t="shared" si="81"/>
        <v>872554</v>
      </c>
      <c r="R65" s="53">
        <v>0</v>
      </c>
      <c r="S65" s="53">
        <v>0</v>
      </c>
      <c r="T65" s="53">
        <f t="shared" si="82"/>
        <v>0</v>
      </c>
      <c r="U65" s="9">
        <f t="shared" ref="U65:U66" si="86">Q65+N65+K65</f>
        <v>2617662</v>
      </c>
      <c r="V65" s="53">
        <v>0</v>
      </c>
      <c r="W65" s="135" t="s">
        <v>403</v>
      </c>
      <c r="X65" s="169">
        <f t="shared" si="83"/>
        <v>2617662</v>
      </c>
      <c r="Y65" s="54">
        <f t="shared" si="84"/>
        <v>0</v>
      </c>
      <c r="Z65" s="27"/>
      <c r="AA65" s="9">
        <v>872554</v>
      </c>
      <c r="AB65" s="8">
        <v>0</v>
      </c>
      <c r="AC65" s="53">
        <f t="shared" si="85"/>
        <v>872554</v>
      </c>
      <c r="AD65" s="27"/>
      <c r="AE65" s="27"/>
      <c r="AF65" s="27"/>
      <c r="AG65" s="27"/>
    </row>
    <row r="66" spans="2:33" s="26" customFormat="1" ht="64.900000000000006" customHeight="1" x14ac:dyDescent="0.2">
      <c r="B66" s="51" t="s">
        <v>235</v>
      </c>
      <c r="C66" s="42" t="s">
        <v>343</v>
      </c>
      <c r="D66" s="59" t="s">
        <v>396</v>
      </c>
      <c r="E66" s="1" t="s">
        <v>122</v>
      </c>
      <c r="F66" s="1" t="s">
        <v>121</v>
      </c>
      <c r="G66" s="70">
        <v>2022</v>
      </c>
      <c r="H66" s="70">
        <v>2024</v>
      </c>
      <c r="I66" s="9">
        <v>872554</v>
      </c>
      <c r="J66" s="8">
        <v>0</v>
      </c>
      <c r="K66" s="53">
        <f t="shared" si="79"/>
        <v>872554</v>
      </c>
      <c r="L66" s="9">
        <v>872554</v>
      </c>
      <c r="M66" s="8">
        <v>0</v>
      </c>
      <c r="N66" s="53">
        <f t="shared" si="80"/>
        <v>872554</v>
      </c>
      <c r="O66" s="9">
        <v>872554</v>
      </c>
      <c r="P66" s="8">
        <v>0</v>
      </c>
      <c r="Q66" s="53">
        <f t="shared" si="81"/>
        <v>872554</v>
      </c>
      <c r="R66" s="53">
        <v>0</v>
      </c>
      <c r="S66" s="53">
        <v>0</v>
      </c>
      <c r="T66" s="53">
        <f t="shared" si="82"/>
        <v>0</v>
      </c>
      <c r="U66" s="9">
        <f t="shared" si="86"/>
        <v>2617662</v>
      </c>
      <c r="V66" s="53">
        <v>0</v>
      </c>
      <c r="W66" s="135" t="s">
        <v>403</v>
      </c>
      <c r="X66" s="169">
        <f t="shared" si="83"/>
        <v>2617662</v>
      </c>
      <c r="Y66" s="54">
        <f t="shared" si="84"/>
        <v>0</v>
      </c>
      <c r="Z66" s="27"/>
      <c r="AA66" s="9">
        <v>872554</v>
      </c>
      <c r="AB66" s="8">
        <v>0</v>
      </c>
      <c r="AC66" s="53">
        <f t="shared" si="85"/>
        <v>872554</v>
      </c>
      <c r="AD66" s="27"/>
      <c r="AE66" s="27"/>
      <c r="AF66" s="27"/>
      <c r="AG66" s="27"/>
    </row>
    <row r="67" spans="2:33" s="26" customFormat="1" ht="73.150000000000006" customHeight="1" x14ac:dyDescent="0.2">
      <c r="B67" s="51" t="s">
        <v>236</v>
      </c>
      <c r="C67" s="42" t="s">
        <v>176</v>
      </c>
      <c r="D67" s="59" t="s">
        <v>396</v>
      </c>
      <c r="E67" s="1" t="s">
        <v>122</v>
      </c>
      <c r="F67" s="1" t="s">
        <v>121</v>
      </c>
      <c r="G67" s="70">
        <v>2022</v>
      </c>
      <c r="H67" s="70">
        <v>2024</v>
      </c>
      <c r="I67" s="9">
        <v>872554</v>
      </c>
      <c r="J67" s="8">
        <v>0</v>
      </c>
      <c r="K67" s="53">
        <f t="shared" si="79"/>
        <v>872554</v>
      </c>
      <c r="L67" s="9">
        <v>872554</v>
      </c>
      <c r="M67" s="8">
        <v>0</v>
      </c>
      <c r="N67" s="53">
        <f t="shared" si="80"/>
        <v>872554</v>
      </c>
      <c r="O67" s="9">
        <v>872554</v>
      </c>
      <c r="P67" s="8">
        <v>0</v>
      </c>
      <c r="Q67" s="53">
        <f t="shared" si="81"/>
        <v>872554</v>
      </c>
      <c r="R67" s="53">
        <v>0</v>
      </c>
      <c r="S67" s="53">
        <v>0</v>
      </c>
      <c r="T67" s="53">
        <f t="shared" si="82"/>
        <v>0</v>
      </c>
      <c r="U67" s="9">
        <f>Q67+N67+K67</f>
        <v>2617662</v>
      </c>
      <c r="V67" s="53">
        <v>0</v>
      </c>
      <c r="W67" s="135" t="s">
        <v>403</v>
      </c>
      <c r="X67" s="169">
        <f t="shared" si="83"/>
        <v>2617662</v>
      </c>
      <c r="Y67" s="54">
        <f t="shared" si="84"/>
        <v>0</v>
      </c>
      <c r="Z67" s="27"/>
      <c r="AA67" s="9">
        <v>872554</v>
      </c>
      <c r="AB67" s="8">
        <v>0</v>
      </c>
      <c r="AC67" s="53">
        <f t="shared" si="85"/>
        <v>872554</v>
      </c>
      <c r="AD67" s="27"/>
      <c r="AE67" s="27"/>
      <c r="AF67" s="27"/>
      <c r="AG67" s="27"/>
    </row>
    <row r="68" spans="2:33" s="26" customFormat="1" ht="64.150000000000006" customHeight="1" x14ac:dyDescent="0.2">
      <c r="B68" s="51" t="s">
        <v>237</v>
      </c>
      <c r="C68" s="42" t="s">
        <v>177</v>
      </c>
      <c r="D68" s="59" t="s">
        <v>396</v>
      </c>
      <c r="E68" s="1" t="s">
        <v>122</v>
      </c>
      <c r="F68" s="1" t="s">
        <v>121</v>
      </c>
      <c r="G68" s="70">
        <v>2022</v>
      </c>
      <c r="H68" s="70">
        <v>2024</v>
      </c>
      <c r="I68" s="9">
        <v>872554</v>
      </c>
      <c r="J68" s="8">
        <v>0</v>
      </c>
      <c r="K68" s="53">
        <f t="shared" si="79"/>
        <v>872554</v>
      </c>
      <c r="L68" s="9">
        <v>872554</v>
      </c>
      <c r="M68" s="8">
        <v>0</v>
      </c>
      <c r="N68" s="53">
        <f t="shared" si="80"/>
        <v>872554</v>
      </c>
      <c r="O68" s="9">
        <v>872554</v>
      </c>
      <c r="P68" s="8">
        <v>0</v>
      </c>
      <c r="Q68" s="53">
        <f t="shared" si="81"/>
        <v>872554</v>
      </c>
      <c r="R68" s="53">
        <v>0</v>
      </c>
      <c r="S68" s="53">
        <v>0</v>
      </c>
      <c r="T68" s="53">
        <f t="shared" si="82"/>
        <v>0</v>
      </c>
      <c r="U68" s="9">
        <f>Q68+N68+K68</f>
        <v>2617662</v>
      </c>
      <c r="V68" s="53">
        <v>0</v>
      </c>
      <c r="W68" s="135" t="s">
        <v>403</v>
      </c>
      <c r="X68" s="169">
        <f>U68+V68</f>
        <v>2617662</v>
      </c>
      <c r="Y68" s="54">
        <f t="shared" si="84"/>
        <v>0</v>
      </c>
      <c r="Z68" s="27"/>
      <c r="AA68" s="9">
        <v>872554</v>
      </c>
      <c r="AB68" s="8">
        <v>0</v>
      </c>
      <c r="AC68" s="53">
        <f t="shared" si="85"/>
        <v>872554</v>
      </c>
      <c r="AD68" s="27"/>
      <c r="AE68" s="27"/>
      <c r="AF68" s="27"/>
      <c r="AG68" s="27"/>
    </row>
    <row r="69" spans="2:33" ht="50.25" customHeight="1" x14ac:dyDescent="0.25">
      <c r="B69" s="49" t="s">
        <v>6</v>
      </c>
      <c r="C69" s="30" t="s">
        <v>189</v>
      </c>
      <c r="D69" s="3"/>
      <c r="E69" s="63"/>
      <c r="F69" s="2"/>
      <c r="G69" s="67"/>
      <c r="H69" s="67"/>
      <c r="I69" s="171">
        <f>I70+I71+I72</f>
        <v>240000</v>
      </c>
      <c r="J69" s="171">
        <f t="shared" ref="J69" si="87">J70+J71+J72</f>
        <v>0</v>
      </c>
      <c r="K69" s="171">
        <f>K70+K71+K72</f>
        <v>240000</v>
      </c>
      <c r="L69" s="171">
        <f>L70+L71+L72</f>
        <v>144000</v>
      </c>
      <c r="M69" s="171">
        <f t="shared" ref="M69" si="88">M70+M71+M72</f>
        <v>0</v>
      </c>
      <c r="N69" s="171">
        <f>N70+N71+N72</f>
        <v>144000</v>
      </c>
      <c r="O69" s="171">
        <f>O70+O71+O72</f>
        <v>144000</v>
      </c>
      <c r="P69" s="171">
        <f t="shared" ref="P69" si="89">P70+P71+P72</f>
        <v>0</v>
      </c>
      <c r="Q69" s="171">
        <f>Q70+Q71+Q72</f>
        <v>144000</v>
      </c>
      <c r="R69" s="171">
        <f>R70+R71+R72</f>
        <v>528000</v>
      </c>
      <c r="S69" s="171">
        <f t="shared" ref="S69" si="90">S70+S71+S72</f>
        <v>0</v>
      </c>
      <c r="T69" s="171">
        <f>T70+T71+T72</f>
        <v>528000</v>
      </c>
      <c r="U69" s="171">
        <f>U70+U71+U72</f>
        <v>0</v>
      </c>
      <c r="V69" s="171">
        <f t="shared" ref="V69" si="91">V70+V71+V72</f>
        <v>0</v>
      </c>
      <c r="W69" s="169"/>
      <c r="X69" s="171">
        <f>X70+X71+X72</f>
        <v>0</v>
      </c>
      <c r="Y69" s="69"/>
      <c r="AA69" s="171">
        <f>AA70+AA71+AA72</f>
        <v>144000</v>
      </c>
      <c r="AB69" s="171">
        <f t="shared" ref="AB69" si="92">AB70+AB71+AB72</f>
        <v>0</v>
      </c>
      <c r="AC69" s="171">
        <f>AC70+AC71+AC72</f>
        <v>144000</v>
      </c>
    </row>
    <row r="70" spans="2:33" ht="66.75" customHeight="1" x14ac:dyDescent="0.25">
      <c r="B70" s="49" t="s">
        <v>238</v>
      </c>
      <c r="C70" s="34" t="s">
        <v>182</v>
      </c>
      <c r="D70" s="3" t="s">
        <v>419</v>
      </c>
      <c r="E70" s="1" t="s">
        <v>152</v>
      </c>
      <c r="F70" s="1" t="s">
        <v>161</v>
      </c>
      <c r="G70" s="246">
        <v>2022</v>
      </c>
      <c r="H70" s="246">
        <v>2022</v>
      </c>
      <c r="I70" s="68">
        <v>48000</v>
      </c>
      <c r="J70" s="68">
        <v>0</v>
      </c>
      <c r="K70" s="169">
        <f>I70+J70</f>
        <v>48000</v>
      </c>
      <c r="L70" s="68">
        <v>48000</v>
      </c>
      <c r="M70" s="68">
        <v>0</v>
      </c>
      <c r="N70" s="169">
        <f>L70+M70</f>
        <v>48000</v>
      </c>
      <c r="O70" s="68">
        <v>48000</v>
      </c>
      <c r="P70" s="68">
        <v>0</v>
      </c>
      <c r="Q70" s="169">
        <f>O70+P70</f>
        <v>48000</v>
      </c>
      <c r="R70" s="169">
        <f>I70+L70+O70</f>
        <v>144000</v>
      </c>
      <c r="S70" s="169">
        <v>0</v>
      </c>
      <c r="T70" s="169">
        <f>R70+S70</f>
        <v>144000</v>
      </c>
      <c r="U70" s="169">
        <v>0</v>
      </c>
      <c r="V70" s="169">
        <v>0</v>
      </c>
      <c r="W70" s="169"/>
      <c r="X70" s="169">
        <f>U70+V70</f>
        <v>0</v>
      </c>
      <c r="Y70" s="69">
        <v>0</v>
      </c>
      <c r="AA70" s="68">
        <v>48000</v>
      </c>
      <c r="AB70" s="68">
        <v>0</v>
      </c>
      <c r="AC70" s="169">
        <f>AA70+AB70</f>
        <v>48000</v>
      </c>
    </row>
    <row r="71" spans="2:33" ht="51" customHeight="1" x14ac:dyDescent="0.25">
      <c r="B71" s="49" t="s">
        <v>239</v>
      </c>
      <c r="C71" s="34" t="s">
        <v>159</v>
      </c>
      <c r="D71" s="3" t="s">
        <v>419</v>
      </c>
      <c r="E71" s="1" t="s">
        <v>152</v>
      </c>
      <c r="F71" s="1" t="s">
        <v>161</v>
      </c>
      <c r="G71" s="246">
        <v>2022</v>
      </c>
      <c r="H71" s="246">
        <v>2022</v>
      </c>
      <c r="I71" s="68">
        <v>48000</v>
      </c>
      <c r="J71" s="68">
        <v>0</v>
      </c>
      <c r="K71" s="169">
        <f>I71+J71</f>
        <v>48000</v>
      </c>
      <c r="L71" s="68">
        <v>48000</v>
      </c>
      <c r="M71" s="68">
        <v>0</v>
      </c>
      <c r="N71" s="169">
        <f>L71+M71</f>
        <v>48000</v>
      </c>
      <c r="O71" s="68">
        <v>48000</v>
      </c>
      <c r="P71" s="68">
        <v>0</v>
      </c>
      <c r="Q71" s="169">
        <f>O71+P71</f>
        <v>48000</v>
      </c>
      <c r="R71" s="169">
        <f>I71+L71+O71</f>
        <v>144000</v>
      </c>
      <c r="S71" s="169">
        <v>0</v>
      </c>
      <c r="T71" s="169">
        <f>R71+S71</f>
        <v>144000</v>
      </c>
      <c r="U71" s="169">
        <v>0</v>
      </c>
      <c r="V71" s="169">
        <v>0</v>
      </c>
      <c r="W71" s="169"/>
      <c r="X71" s="169">
        <f t="shared" ref="X71:X72" si="93">U71+V71</f>
        <v>0</v>
      </c>
      <c r="Y71" s="69">
        <v>0</v>
      </c>
      <c r="AA71" s="68">
        <v>48000</v>
      </c>
      <c r="AB71" s="68">
        <v>0</v>
      </c>
      <c r="AC71" s="169">
        <f>AA71+AB71</f>
        <v>48000</v>
      </c>
    </row>
    <row r="72" spans="2:33" ht="57" customHeight="1" x14ac:dyDescent="0.2">
      <c r="B72" s="49" t="s">
        <v>240</v>
      </c>
      <c r="C72" s="42" t="s">
        <v>183</v>
      </c>
      <c r="D72" s="3" t="s">
        <v>419</v>
      </c>
      <c r="E72" s="1" t="s">
        <v>152</v>
      </c>
      <c r="F72" s="1" t="s">
        <v>184</v>
      </c>
      <c r="G72" s="246">
        <v>2022</v>
      </c>
      <c r="H72" s="246">
        <v>2024</v>
      </c>
      <c r="I72" s="68">
        <v>144000</v>
      </c>
      <c r="J72" s="68">
        <v>0</v>
      </c>
      <c r="K72" s="169">
        <f>I72+J72</f>
        <v>144000</v>
      </c>
      <c r="L72" s="68">
        <v>48000</v>
      </c>
      <c r="M72" s="68">
        <v>0</v>
      </c>
      <c r="N72" s="169">
        <f>L72+M72</f>
        <v>48000</v>
      </c>
      <c r="O72" s="68">
        <v>48000</v>
      </c>
      <c r="P72" s="68">
        <v>0</v>
      </c>
      <c r="Q72" s="169">
        <f>O72+P72</f>
        <v>48000</v>
      </c>
      <c r="R72" s="169">
        <f>I72+L72+O72</f>
        <v>240000</v>
      </c>
      <c r="S72" s="169">
        <v>0</v>
      </c>
      <c r="T72" s="169">
        <f>R72+S72</f>
        <v>240000</v>
      </c>
      <c r="U72" s="169">
        <v>0</v>
      </c>
      <c r="V72" s="169">
        <v>0</v>
      </c>
      <c r="W72" s="169"/>
      <c r="X72" s="169">
        <f t="shared" si="93"/>
        <v>0</v>
      </c>
      <c r="Y72" s="69">
        <v>0</v>
      </c>
      <c r="AA72" s="68">
        <v>48000</v>
      </c>
      <c r="AB72" s="68">
        <v>0</v>
      </c>
      <c r="AC72" s="169">
        <f>AA72+AB72</f>
        <v>48000</v>
      </c>
    </row>
    <row r="73" spans="2:33" s="4" customFormat="1" ht="36" customHeight="1" x14ac:dyDescent="0.2">
      <c r="B73" s="47"/>
      <c r="C73" s="32" t="s">
        <v>37</v>
      </c>
      <c r="D73" s="56"/>
      <c r="E73" s="55"/>
      <c r="F73" s="55"/>
      <c r="G73" s="55"/>
      <c r="H73" s="55"/>
      <c r="I73" s="170">
        <f>I60+I69</f>
        <v>7220432</v>
      </c>
      <c r="J73" s="170">
        <f t="shared" ref="J73:Y73" si="94">J60+J69</f>
        <v>0</v>
      </c>
      <c r="K73" s="170">
        <f t="shared" si="94"/>
        <v>7220432</v>
      </c>
      <c r="L73" s="170">
        <f>L60+L69</f>
        <v>7124432</v>
      </c>
      <c r="M73" s="170">
        <f t="shared" si="94"/>
        <v>0</v>
      </c>
      <c r="N73" s="170">
        <f t="shared" si="94"/>
        <v>7124432</v>
      </c>
      <c r="O73" s="170">
        <f t="shared" si="94"/>
        <v>7124432</v>
      </c>
      <c r="P73" s="170">
        <f t="shared" si="94"/>
        <v>0</v>
      </c>
      <c r="Q73" s="170">
        <f t="shared" si="94"/>
        <v>7124432</v>
      </c>
      <c r="R73" s="170">
        <f>R60+R69</f>
        <v>528000</v>
      </c>
      <c r="S73" s="170">
        <f t="shared" si="94"/>
        <v>0</v>
      </c>
      <c r="T73" s="170">
        <f>T60+T69</f>
        <v>528000</v>
      </c>
      <c r="U73" s="170">
        <f>U60+U69</f>
        <v>20941296</v>
      </c>
      <c r="V73" s="170">
        <f>V60+V69</f>
        <v>0</v>
      </c>
      <c r="W73" s="170"/>
      <c r="X73" s="170">
        <f t="shared" si="94"/>
        <v>20941296</v>
      </c>
      <c r="Y73" s="159">
        <f t="shared" si="94"/>
        <v>0</v>
      </c>
      <c r="Z73" s="11"/>
      <c r="AA73" s="170">
        <f>I73+L73+O73</f>
        <v>21469296</v>
      </c>
      <c r="AB73" s="170">
        <f t="shared" ref="AB73:AC73" si="95">J73+M73+P73</f>
        <v>0</v>
      </c>
      <c r="AC73" s="170">
        <f t="shared" si="95"/>
        <v>21469296</v>
      </c>
      <c r="AD73" s="11"/>
      <c r="AE73" s="11"/>
      <c r="AF73" s="11"/>
      <c r="AG73" s="11"/>
    </row>
    <row r="74" spans="2:33" s="4" customFormat="1" ht="55.5" customHeight="1" x14ac:dyDescent="0.2">
      <c r="B74" s="95">
        <v>2.2999999999999998</v>
      </c>
      <c r="C74" s="110" t="s">
        <v>247</v>
      </c>
      <c r="D74" s="103"/>
      <c r="E74" s="99"/>
      <c r="F74" s="99"/>
      <c r="G74" s="99"/>
      <c r="H74" s="99"/>
      <c r="I74" s="111"/>
      <c r="J74" s="111"/>
      <c r="K74" s="111"/>
      <c r="L74" s="111"/>
      <c r="M74" s="111"/>
      <c r="N74" s="111"/>
      <c r="O74" s="111"/>
      <c r="P74" s="111"/>
      <c r="Q74" s="111"/>
      <c r="R74" s="111"/>
      <c r="S74" s="111"/>
      <c r="T74" s="111"/>
      <c r="U74" s="111"/>
      <c r="V74" s="111"/>
      <c r="W74" s="111"/>
      <c r="X74" s="111"/>
      <c r="Y74" s="112"/>
      <c r="Z74" s="11"/>
      <c r="AA74" s="111"/>
      <c r="AB74" s="111"/>
      <c r="AC74" s="111"/>
      <c r="AD74" s="11"/>
      <c r="AE74" s="11"/>
      <c r="AF74" s="11"/>
      <c r="AG74" s="11"/>
    </row>
    <row r="75" spans="2:33" ht="15.75" x14ac:dyDescent="0.25">
      <c r="B75" s="51"/>
      <c r="C75" s="38" t="s">
        <v>74</v>
      </c>
      <c r="D75" s="60"/>
      <c r="E75" s="67"/>
      <c r="F75" s="84"/>
      <c r="G75" s="67"/>
      <c r="H75" s="67"/>
      <c r="I75" s="68"/>
      <c r="J75" s="68"/>
      <c r="K75" s="68"/>
      <c r="L75" s="68"/>
      <c r="M75" s="68"/>
      <c r="N75" s="68"/>
      <c r="O75" s="68"/>
      <c r="P75" s="68"/>
      <c r="Q75" s="68"/>
      <c r="R75" s="68"/>
      <c r="S75" s="68"/>
      <c r="T75" s="68"/>
      <c r="U75" s="68"/>
      <c r="V75" s="68"/>
      <c r="W75" s="68"/>
      <c r="X75" s="68"/>
      <c r="Y75" s="74"/>
      <c r="Z75" s="27"/>
      <c r="AA75" s="68"/>
      <c r="AB75" s="68"/>
      <c r="AC75" s="68"/>
    </row>
    <row r="76" spans="2:33" ht="66.75" customHeight="1" x14ac:dyDescent="0.25">
      <c r="B76" s="49" t="s">
        <v>8</v>
      </c>
      <c r="C76" s="30" t="s">
        <v>241</v>
      </c>
      <c r="D76" s="3"/>
      <c r="E76" s="63"/>
      <c r="F76" s="2"/>
      <c r="G76" s="67"/>
      <c r="H76" s="67"/>
      <c r="I76" s="171">
        <f>I77+I78+I79+I80+I81</f>
        <v>443220</v>
      </c>
      <c r="J76" s="171">
        <f>J77+J78+J79+J80+J81</f>
        <v>0</v>
      </c>
      <c r="K76" s="171">
        <f t="shared" ref="K76" si="96">K77+K78+K79+K80+K81</f>
        <v>443220</v>
      </c>
      <c r="L76" s="171">
        <f>L77+L78+L79+L80+L81</f>
        <v>416040</v>
      </c>
      <c r="M76" s="171">
        <f t="shared" ref="M76" si="97">M77+M78+M79+M80+M81</f>
        <v>0</v>
      </c>
      <c r="N76" s="171">
        <f t="shared" ref="N76" si="98">N77+N78+N79+N80+N81</f>
        <v>416040</v>
      </c>
      <c r="O76" s="171">
        <f>O77+O78+O79+O80+O81</f>
        <v>0</v>
      </c>
      <c r="P76" s="171">
        <f t="shared" ref="P76" si="99">P77+P78+P79+P80+P81</f>
        <v>0</v>
      </c>
      <c r="Q76" s="171">
        <f>Q77+Q78+Q79+Q80+Q81</f>
        <v>0</v>
      </c>
      <c r="R76" s="171">
        <f>R77+R78+R79+R80+R81</f>
        <v>859260</v>
      </c>
      <c r="S76" s="171">
        <f t="shared" ref="S76" si="100">S77+S78+S79+S80+S81</f>
        <v>0</v>
      </c>
      <c r="T76" s="171">
        <f>T77+T78+T79+T80+T81</f>
        <v>859260</v>
      </c>
      <c r="U76" s="171">
        <f>U77+U78+U79+U80+U81</f>
        <v>0</v>
      </c>
      <c r="V76" s="171">
        <f t="shared" ref="V76" si="101">V77+V78+V79+V80+V81</f>
        <v>0</v>
      </c>
      <c r="W76" s="169"/>
      <c r="X76" s="171">
        <f t="shared" ref="X76" si="102">X77+X78+X79+X80+X81</f>
        <v>0</v>
      </c>
      <c r="Y76" s="161">
        <v>0</v>
      </c>
      <c r="AA76" s="171">
        <f>AA77+AA78+AA79+AA80+AA81</f>
        <v>0</v>
      </c>
      <c r="AB76" s="171">
        <f t="shared" ref="AB76" si="103">AB77+AB78+AB79+AB80+AB81</f>
        <v>0</v>
      </c>
      <c r="AC76" s="171">
        <f>AC77+AC78+AC79+AC80+AC81</f>
        <v>0</v>
      </c>
    </row>
    <row r="77" spans="2:33" s="27" customFormat="1" ht="52.5" customHeight="1" x14ac:dyDescent="0.2">
      <c r="B77" s="51" t="s">
        <v>242</v>
      </c>
      <c r="C77" s="39" t="s">
        <v>146</v>
      </c>
      <c r="D77" s="33" t="s">
        <v>389</v>
      </c>
      <c r="E77" s="20" t="s">
        <v>145</v>
      </c>
      <c r="F77" s="20" t="s">
        <v>101</v>
      </c>
      <c r="G77" s="246">
        <v>2022</v>
      </c>
      <c r="H77" s="246">
        <v>2023</v>
      </c>
      <c r="I77" s="68">
        <v>115740</v>
      </c>
      <c r="J77" s="68">
        <v>0</v>
      </c>
      <c r="K77" s="68">
        <f>I77+J77</f>
        <v>115740</v>
      </c>
      <c r="L77" s="68">
        <v>122680</v>
      </c>
      <c r="M77" s="68"/>
      <c r="N77" s="68">
        <f>L77+M77</f>
        <v>122680</v>
      </c>
      <c r="O77" s="68">
        <v>0</v>
      </c>
      <c r="P77" s="68">
        <v>0</v>
      </c>
      <c r="Q77" s="68">
        <f>O77+P77</f>
        <v>0</v>
      </c>
      <c r="R77" s="68">
        <f>K77+N77</f>
        <v>238420</v>
      </c>
      <c r="S77" s="68">
        <v>0</v>
      </c>
      <c r="T77" s="68">
        <f>R77+S77</f>
        <v>238420</v>
      </c>
      <c r="U77" s="68">
        <v>0</v>
      </c>
      <c r="V77" s="68">
        <v>0</v>
      </c>
      <c r="W77" s="68"/>
      <c r="X77" s="68">
        <f t="shared" ref="X77:X81" si="104">U77+V77</f>
        <v>0</v>
      </c>
      <c r="Y77" s="89">
        <v>0</v>
      </c>
      <c r="AA77" s="68">
        <v>0</v>
      </c>
      <c r="AB77" s="68">
        <v>0</v>
      </c>
      <c r="AC77" s="68">
        <f>AA77+AB77</f>
        <v>0</v>
      </c>
    </row>
    <row r="78" spans="2:33" s="27" customFormat="1" ht="50.1" customHeight="1" x14ac:dyDescent="0.2">
      <c r="B78" s="51" t="s">
        <v>243</v>
      </c>
      <c r="C78" s="39" t="s">
        <v>166</v>
      </c>
      <c r="D78" s="33" t="s">
        <v>390</v>
      </c>
      <c r="E78" s="20" t="s">
        <v>145</v>
      </c>
      <c r="F78" s="20" t="s">
        <v>101</v>
      </c>
      <c r="G78" s="246">
        <v>2022</v>
      </c>
      <c r="H78" s="246">
        <v>2023</v>
      </c>
      <c r="I78" s="68">
        <v>115740</v>
      </c>
      <c r="J78" s="68">
        <v>0</v>
      </c>
      <c r="K78" s="68">
        <f>I78+J78</f>
        <v>115740</v>
      </c>
      <c r="L78" s="68">
        <v>122680</v>
      </c>
      <c r="M78" s="68"/>
      <c r="N78" s="68">
        <f>L78+M78</f>
        <v>122680</v>
      </c>
      <c r="O78" s="68">
        <v>0</v>
      </c>
      <c r="P78" s="68">
        <v>0</v>
      </c>
      <c r="Q78" s="68">
        <f>O78+P78</f>
        <v>0</v>
      </c>
      <c r="R78" s="68">
        <f>K78+N78</f>
        <v>238420</v>
      </c>
      <c r="S78" s="68">
        <v>0</v>
      </c>
      <c r="T78" s="68">
        <f>R78+S78</f>
        <v>238420</v>
      </c>
      <c r="U78" s="68">
        <v>0</v>
      </c>
      <c r="V78" s="68">
        <v>0</v>
      </c>
      <c r="W78" s="68"/>
      <c r="X78" s="68">
        <f t="shared" si="104"/>
        <v>0</v>
      </c>
      <c r="Y78" s="89">
        <v>0</v>
      </c>
      <c r="AA78" s="68">
        <v>0</v>
      </c>
      <c r="AB78" s="68">
        <v>0</v>
      </c>
      <c r="AC78" s="68">
        <f>AA78+AB78</f>
        <v>0</v>
      </c>
    </row>
    <row r="79" spans="2:33" s="27" customFormat="1" ht="80.25" customHeight="1" thickBot="1" x14ac:dyDescent="0.25">
      <c r="B79" s="51" t="s">
        <v>244</v>
      </c>
      <c r="C79" s="39" t="s">
        <v>163</v>
      </c>
      <c r="D79" s="33" t="s">
        <v>391</v>
      </c>
      <c r="E79" s="20" t="s">
        <v>145</v>
      </c>
      <c r="F79" s="20" t="s">
        <v>101</v>
      </c>
      <c r="G79" s="246">
        <v>2022</v>
      </c>
      <c r="H79" s="246">
        <v>2023</v>
      </c>
      <c r="I79" s="68">
        <v>115740</v>
      </c>
      <c r="J79" s="68">
        <v>0</v>
      </c>
      <c r="K79" s="68">
        <f>I79+J79</f>
        <v>115740</v>
      </c>
      <c r="L79" s="68">
        <v>122680</v>
      </c>
      <c r="M79" s="68"/>
      <c r="N79" s="68">
        <f>L79+M79</f>
        <v>122680</v>
      </c>
      <c r="O79" s="68">
        <f>U79+X79</f>
        <v>0</v>
      </c>
      <c r="P79" s="68">
        <v>0</v>
      </c>
      <c r="Q79" s="68">
        <f>O79+P79</f>
        <v>0</v>
      </c>
      <c r="R79" s="68">
        <f>K79+N79+Q79</f>
        <v>238420</v>
      </c>
      <c r="S79" s="68">
        <v>0</v>
      </c>
      <c r="T79" s="68">
        <f>R79+S79</f>
        <v>238420</v>
      </c>
      <c r="U79" s="68">
        <v>0</v>
      </c>
      <c r="V79" s="68">
        <v>0</v>
      </c>
      <c r="W79" s="68"/>
      <c r="X79" s="68">
        <f t="shared" si="104"/>
        <v>0</v>
      </c>
      <c r="Y79" s="90">
        <v>0</v>
      </c>
      <c r="AA79" s="68">
        <f>AG79+AJ79</f>
        <v>0</v>
      </c>
      <c r="AB79" s="68">
        <v>0</v>
      </c>
      <c r="AC79" s="68">
        <f>AA79+AB79</f>
        <v>0</v>
      </c>
    </row>
    <row r="80" spans="2:33" s="27" customFormat="1" ht="67.900000000000006" customHeight="1" x14ac:dyDescent="0.2">
      <c r="B80" s="49" t="s">
        <v>245</v>
      </c>
      <c r="C80" s="42" t="s">
        <v>350</v>
      </c>
      <c r="D80" s="3" t="s">
        <v>419</v>
      </c>
      <c r="E80" s="20" t="s">
        <v>101</v>
      </c>
      <c r="F80" s="83" t="s">
        <v>162</v>
      </c>
      <c r="G80" s="246">
        <v>2022</v>
      </c>
      <c r="H80" s="246">
        <v>2022</v>
      </c>
      <c r="I80" s="68">
        <v>48000</v>
      </c>
      <c r="J80" s="68">
        <v>0</v>
      </c>
      <c r="K80" s="169">
        <f>I80+J80</f>
        <v>48000</v>
      </c>
      <c r="L80" s="68">
        <v>0</v>
      </c>
      <c r="M80" s="68">
        <v>0</v>
      </c>
      <c r="N80" s="169">
        <f>L80+M80</f>
        <v>0</v>
      </c>
      <c r="O80" s="68">
        <v>0</v>
      </c>
      <c r="P80" s="68">
        <v>0</v>
      </c>
      <c r="Q80" s="169">
        <f>O80+P80</f>
        <v>0</v>
      </c>
      <c r="R80" s="169">
        <f>I80+L80+O80</f>
        <v>48000</v>
      </c>
      <c r="S80" s="169">
        <v>0</v>
      </c>
      <c r="T80" s="169">
        <f>R80+S80</f>
        <v>48000</v>
      </c>
      <c r="U80" s="169">
        <v>0</v>
      </c>
      <c r="V80" s="169">
        <v>0</v>
      </c>
      <c r="W80" s="169"/>
      <c r="X80" s="169">
        <f t="shared" si="104"/>
        <v>0</v>
      </c>
      <c r="Y80" s="69">
        <v>0</v>
      </c>
      <c r="AA80" s="68">
        <v>0</v>
      </c>
      <c r="AB80" s="68">
        <v>0</v>
      </c>
      <c r="AC80" s="169">
        <f>AA80+AB80</f>
        <v>0</v>
      </c>
    </row>
    <row r="81" spans="2:33" s="27" customFormat="1" ht="67.900000000000006" customHeight="1" x14ac:dyDescent="0.2">
      <c r="B81" s="49" t="s">
        <v>246</v>
      </c>
      <c r="C81" s="42" t="s">
        <v>421</v>
      </c>
      <c r="D81" s="3" t="s">
        <v>419</v>
      </c>
      <c r="E81" s="20" t="s">
        <v>101</v>
      </c>
      <c r="F81" s="83" t="s">
        <v>164</v>
      </c>
      <c r="G81" s="246">
        <v>2022</v>
      </c>
      <c r="H81" s="246">
        <v>2023</v>
      </c>
      <c r="I81" s="68">
        <v>48000</v>
      </c>
      <c r="J81" s="68">
        <v>0</v>
      </c>
      <c r="K81" s="169">
        <f>I81+J81</f>
        <v>48000</v>
      </c>
      <c r="L81" s="68">
        <v>48000</v>
      </c>
      <c r="M81" s="68">
        <v>0</v>
      </c>
      <c r="N81" s="169">
        <f>L81+M81</f>
        <v>48000</v>
      </c>
      <c r="O81" s="68">
        <v>0</v>
      </c>
      <c r="P81" s="68">
        <v>0</v>
      </c>
      <c r="Q81" s="169">
        <f>O81+P81</f>
        <v>0</v>
      </c>
      <c r="R81" s="169">
        <f>I81+L81+O81</f>
        <v>96000</v>
      </c>
      <c r="S81" s="169">
        <v>0</v>
      </c>
      <c r="T81" s="169">
        <f>R81+S81</f>
        <v>96000</v>
      </c>
      <c r="U81" s="169">
        <v>0</v>
      </c>
      <c r="V81" s="169">
        <v>0</v>
      </c>
      <c r="W81" s="169"/>
      <c r="X81" s="169">
        <f t="shared" si="104"/>
        <v>0</v>
      </c>
      <c r="Y81" s="69">
        <v>0</v>
      </c>
      <c r="AA81" s="68">
        <v>0</v>
      </c>
      <c r="AB81" s="68">
        <v>0</v>
      </c>
      <c r="AC81" s="169">
        <f>AA81+AB81</f>
        <v>0</v>
      </c>
    </row>
    <row r="82" spans="2:33" ht="65.25" customHeight="1" x14ac:dyDescent="0.25">
      <c r="B82" s="49" t="s">
        <v>9</v>
      </c>
      <c r="C82" s="30" t="s">
        <v>179</v>
      </c>
      <c r="D82" s="3"/>
      <c r="E82" s="63"/>
      <c r="F82" s="2" t="s">
        <v>148</v>
      </c>
      <c r="G82" s="67"/>
      <c r="H82" s="67"/>
      <c r="I82" s="171">
        <f>I83+I84+I85</f>
        <v>1745108</v>
      </c>
      <c r="J82" s="171">
        <f t="shared" ref="J82:K82" si="105">J83+J84+J85</f>
        <v>0</v>
      </c>
      <c r="K82" s="171">
        <f t="shared" si="105"/>
        <v>1745108</v>
      </c>
      <c r="L82" s="171">
        <f>L83+L84+L85</f>
        <v>1793108</v>
      </c>
      <c r="M82" s="171">
        <f t="shared" ref="M82" si="106">M83+M84+M85</f>
        <v>0</v>
      </c>
      <c r="N82" s="171">
        <f t="shared" ref="N82" si="107">N83+N84+N85</f>
        <v>1793108</v>
      </c>
      <c r="O82" s="171">
        <f>O83+O84+O85</f>
        <v>1745108</v>
      </c>
      <c r="P82" s="171">
        <f t="shared" ref="P82" si="108">P83+P84+P85</f>
        <v>0</v>
      </c>
      <c r="Q82" s="171">
        <f t="shared" ref="Q82:R82" si="109">Q83+Q84+Q85</f>
        <v>1745108</v>
      </c>
      <c r="R82" s="171">
        <f t="shared" si="109"/>
        <v>48000</v>
      </c>
      <c r="S82" s="171">
        <f t="shared" ref="S82" si="110">S83+S84+S85</f>
        <v>0</v>
      </c>
      <c r="T82" s="171">
        <f t="shared" ref="T82" si="111">T83+T84+T85</f>
        <v>48000</v>
      </c>
      <c r="U82" s="171">
        <f>U83+U84+U85</f>
        <v>5235324</v>
      </c>
      <c r="V82" s="171">
        <f>V83+V84+V85</f>
        <v>0</v>
      </c>
      <c r="W82" s="169"/>
      <c r="X82" s="171">
        <f t="shared" ref="X82:Y82" si="112">X83+X84+X85</f>
        <v>5235324</v>
      </c>
      <c r="Y82" s="161">
        <f t="shared" si="112"/>
        <v>0</v>
      </c>
      <c r="AA82" s="171">
        <f>AA83+AA84+AA85</f>
        <v>1745108</v>
      </c>
      <c r="AB82" s="171">
        <f t="shared" ref="AB82:AC82" si="113">AB83+AB84+AB85</f>
        <v>0</v>
      </c>
      <c r="AC82" s="171">
        <f t="shared" si="113"/>
        <v>1745108</v>
      </c>
    </row>
    <row r="83" spans="2:33" ht="93" customHeight="1" x14ac:dyDescent="0.2">
      <c r="B83" s="49" t="s">
        <v>248</v>
      </c>
      <c r="C83" s="33" t="s">
        <v>133</v>
      </c>
      <c r="D83" s="3" t="s">
        <v>419</v>
      </c>
      <c r="E83" s="1" t="s">
        <v>101</v>
      </c>
      <c r="F83" s="1" t="s">
        <v>122</v>
      </c>
      <c r="G83" s="246">
        <v>2023</v>
      </c>
      <c r="H83" s="246">
        <v>2023</v>
      </c>
      <c r="I83" s="68">
        <v>0</v>
      </c>
      <c r="J83" s="68">
        <v>0</v>
      </c>
      <c r="K83" s="169">
        <f>I83+J83</f>
        <v>0</v>
      </c>
      <c r="L83" s="68">
        <v>48000</v>
      </c>
      <c r="M83" s="68">
        <v>0</v>
      </c>
      <c r="N83" s="169">
        <f>L83+M83</f>
        <v>48000</v>
      </c>
      <c r="O83" s="68">
        <v>0</v>
      </c>
      <c r="P83" s="68">
        <v>0</v>
      </c>
      <c r="Q83" s="169">
        <f>O83+P83</f>
        <v>0</v>
      </c>
      <c r="R83" s="169">
        <f>I83+L83+O83</f>
        <v>48000</v>
      </c>
      <c r="S83" s="169">
        <v>0</v>
      </c>
      <c r="T83" s="169">
        <f>R83+S83</f>
        <v>48000</v>
      </c>
      <c r="U83" s="169">
        <v>0</v>
      </c>
      <c r="V83" s="169">
        <v>0</v>
      </c>
      <c r="W83" s="169"/>
      <c r="X83" s="169">
        <f t="shared" ref="X83" si="114">U83+V83</f>
        <v>0</v>
      </c>
      <c r="Y83" s="69">
        <v>0</v>
      </c>
      <c r="AA83" s="68">
        <v>0</v>
      </c>
      <c r="AB83" s="68">
        <v>0</v>
      </c>
      <c r="AC83" s="169">
        <f>AA83+AB83</f>
        <v>0</v>
      </c>
    </row>
    <row r="84" spans="2:33" ht="88.9" customHeight="1" x14ac:dyDescent="0.2">
      <c r="B84" s="51" t="s">
        <v>249</v>
      </c>
      <c r="C84" s="33" t="s">
        <v>351</v>
      </c>
      <c r="D84" s="59" t="s">
        <v>396</v>
      </c>
      <c r="E84" s="1" t="s">
        <v>122</v>
      </c>
      <c r="F84" s="1" t="s">
        <v>121</v>
      </c>
      <c r="G84" s="70">
        <v>2022</v>
      </c>
      <c r="H84" s="70">
        <v>2024</v>
      </c>
      <c r="I84" s="9">
        <v>872554</v>
      </c>
      <c r="J84" s="8">
        <v>0</v>
      </c>
      <c r="K84" s="53">
        <f>I84+J84</f>
        <v>872554</v>
      </c>
      <c r="L84" s="9">
        <v>872554</v>
      </c>
      <c r="M84" s="8">
        <v>0</v>
      </c>
      <c r="N84" s="53">
        <f>L84+M84</f>
        <v>872554</v>
      </c>
      <c r="O84" s="9">
        <v>872554</v>
      </c>
      <c r="P84" s="8">
        <v>0</v>
      </c>
      <c r="Q84" s="53">
        <f>P84+O84</f>
        <v>872554</v>
      </c>
      <c r="R84" s="53">
        <v>0</v>
      </c>
      <c r="S84" s="53">
        <v>0</v>
      </c>
      <c r="T84" s="53">
        <f>R84+S84</f>
        <v>0</v>
      </c>
      <c r="U84" s="9">
        <f>Q84+N84+K84</f>
        <v>2617662</v>
      </c>
      <c r="V84" s="53">
        <v>0</v>
      </c>
      <c r="W84" s="135" t="s">
        <v>403</v>
      </c>
      <c r="X84" s="169">
        <f>U84+V84</f>
        <v>2617662</v>
      </c>
      <c r="Y84" s="54">
        <f>X84-Q84-N84-L84</f>
        <v>0</v>
      </c>
      <c r="AA84" s="9">
        <v>872554</v>
      </c>
      <c r="AB84" s="8">
        <v>0</v>
      </c>
      <c r="AC84" s="53">
        <f>AB84+AA84</f>
        <v>872554</v>
      </c>
    </row>
    <row r="85" spans="2:33" s="26" customFormat="1" ht="97.9" customHeight="1" x14ac:dyDescent="0.2">
      <c r="B85" s="51" t="s">
        <v>250</v>
      </c>
      <c r="C85" s="33" t="s">
        <v>165</v>
      </c>
      <c r="D85" s="59" t="s">
        <v>396</v>
      </c>
      <c r="E85" s="1" t="s">
        <v>122</v>
      </c>
      <c r="F85" s="1" t="s">
        <v>121</v>
      </c>
      <c r="G85" s="70">
        <v>2022</v>
      </c>
      <c r="H85" s="70">
        <v>2024</v>
      </c>
      <c r="I85" s="9">
        <v>872554</v>
      </c>
      <c r="J85" s="8">
        <v>0</v>
      </c>
      <c r="K85" s="53">
        <f>I85+J85</f>
        <v>872554</v>
      </c>
      <c r="L85" s="9">
        <v>872554</v>
      </c>
      <c r="M85" s="8">
        <v>0</v>
      </c>
      <c r="N85" s="53">
        <f>L85+M85</f>
        <v>872554</v>
      </c>
      <c r="O85" s="9">
        <v>872554</v>
      </c>
      <c r="P85" s="8">
        <v>0</v>
      </c>
      <c r="Q85" s="53">
        <f>P85+O85</f>
        <v>872554</v>
      </c>
      <c r="R85" s="53">
        <v>0</v>
      </c>
      <c r="S85" s="53">
        <v>0</v>
      </c>
      <c r="T85" s="53">
        <f>R85+S85</f>
        <v>0</v>
      </c>
      <c r="U85" s="9">
        <f>Q85+N85+K85</f>
        <v>2617662</v>
      </c>
      <c r="V85" s="53">
        <v>0</v>
      </c>
      <c r="W85" s="135" t="s">
        <v>403</v>
      </c>
      <c r="X85" s="169">
        <f>U85+V85</f>
        <v>2617662</v>
      </c>
      <c r="Y85" s="54">
        <v>0</v>
      </c>
      <c r="Z85" s="27"/>
      <c r="AA85" s="9">
        <v>872554</v>
      </c>
      <c r="AB85" s="8">
        <v>0</v>
      </c>
      <c r="AC85" s="53">
        <f>AB85+AA85</f>
        <v>872554</v>
      </c>
      <c r="AD85" s="27"/>
      <c r="AE85" s="27"/>
      <c r="AF85" s="27"/>
      <c r="AG85" s="27"/>
    </row>
    <row r="86" spans="2:33" s="4" customFormat="1" ht="24.75" customHeight="1" x14ac:dyDescent="0.2">
      <c r="B86" s="47"/>
      <c r="C86" s="32" t="s">
        <v>38</v>
      </c>
      <c r="D86" s="56"/>
      <c r="E86" s="55"/>
      <c r="F86" s="55"/>
      <c r="G86" s="55"/>
      <c r="H86" s="55"/>
      <c r="I86" s="170">
        <f>I76+I82</f>
        <v>2188328</v>
      </c>
      <c r="J86" s="170">
        <f t="shared" ref="J86:V86" si="115">J76+J82</f>
        <v>0</v>
      </c>
      <c r="K86" s="170">
        <f t="shared" si="115"/>
        <v>2188328</v>
      </c>
      <c r="L86" s="170">
        <f t="shared" si="115"/>
        <v>2209148</v>
      </c>
      <c r="M86" s="170">
        <f t="shared" si="115"/>
        <v>0</v>
      </c>
      <c r="N86" s="170">
        <f t="shared" si="115"/>
        <v>2209148</v>
      </c>
      <c r="O86" s="170">
        <f t="shared" si="115"/>
        <v>1745108</v>
      </c>
      <c r="P86" s="170">
        <f t="shared" si="115"/>
        <v>0</v>
      </c>
      <c r="Q86" s="170">
        <f t="shared" si="115"/>
        <v>1745108</v>
      </c>
      <c r="R86" s="170">
        <f>R76+R82</f>
        <v>907260</v>
      </c>
      <c r="S86" s="170">
        <f t="shared" si="115"/>
        <v>0</v>
      </c>
      <c r="T86" s="170">
        <f t="shared" si="115"/>
        <v>907260</v>
      </c>
      <c r="U86" s="170">
        <f t="shared" si="115"/>
        <v>5235324</v>
      </c>
      <c r="V86" s="170">
        <f t="shared" si="115"/>
        <v>0</v>
      </c>
      <c r="W86" s="170"/>
      <c r="X86" s="170">
        <f>X76+X82</f>
        <v>5235324</v>
      </c>
      <c r="Y86" s="159">
        <f>Y76+Y82</f>
        <v>0</v>
      </c>
      <c r="Z86" s="11"/>
      <c r="AA86" s="170">
        <f>I86+L86+O86</f>
        <v>6142584</v>
      </c>
      <c r="AB86" s="170">
        <f t="shared" ref="AB86:AC86" si="116">J86+M86+P86</f>
        <v>0</v>
      </c>
      <c r="AC86" s="170">
        <f t="shared" si="116"/>
        <v>6142584</v>
      </c>
      <c r="AD86" s="11"/>
      <c r="AE86" s="11"/>
      <c r="AF86" s="11"/>
      <c r="AG86" s="11"/>
    </row>
    <row r="87" spans="2:33" s="4" customFormat="1" ht="86.25" customHeight="1" x14ac:dyDescent="0.2">
      <c r="B87" s="95">
        <v>2.4</v>
      </c>
      <c r="C87" s="110" t="s">
        <v>352</v>
      </c>
      <c r="D87" s="103"/>
      <c r="E87" s="99"/>
      <c r="F87" s="99"/>
      <c r="G87" s="99"/>
      <c r="H87" s="99"/>
      <c r="I87" s="111"/>
      <c r="J87" s="111"/>
      <c r="K87" s="111"/>
      <c r="L87" s="111"/>
      <c r="M87" s="111"/>
      <c r="N87" s="111"/>
      <c r="O87" s="111"/>
      <c r="P87" s="111"/>
      <c r="Q87" s="111"/>
      <c r="R87" s="111"/>
      <c r="S87" s="111"/>
      <c r="T87" s="111"/>
      <c r="U87" s="111"/>
      <c r="V87" s="111"/>
      <c r="W87" s="111"/>
      <c r="X87" s="111"/>
      <c r="Y87" s="112"/>
      <c r="Z87" s="11"/>
      <c r="AA87" s="111"/>
      <c r="AB87" s="111"/>
      <c r="AC87" s="111"/>
      <c r="AD87" s="11"/>
      <c r="AE87" s="11"/>
      <c r="AF87" s="11"/>
      <c r="AG87" s="11"/>
    </row>
    <row r="88" spans="2:33" ht="15.75" x14ac:dyDescent="0.25">
      <c r="B88" s="49"/>
      <c r="C88" s="31" t="s">
        <v>74</v>
      </c>
      <c r="D88" s="66"/>
      <c r="E88" s="63"/>
      <c r="F88" s="2"/>
      <c r="G88" s="67"/>
      <c r="H88" s="67"/>
      <c r="I88" s="68"/>
      <c r="J88" s="68"/>
      <c r="K88" s="169"/>
      <c r="L88" s="68"/>
      <c r="M88" s="68"/>
      <c r="N88" s="169"/>
      <c r="O88" s="68"/>
      <c r="P88" s="68"/>
      <c r="Q88" s="169"/>
      <c r="R88" s="169"/>
      <c r="S88" s="169"/>
      <c r="T88" s="169"/>
      <c r="U88" s="169"/>
      <c r="V88" s="169"/>
      <c r="W88" s="169"/>
      <c r="X88" s="169"/>
      <c r="Y88" s="69"/>
      <c r="AA88" s="68"/>
      <c r="AB88" s="68"/>
      <c r="AC88" s="169"/>
    </row>
    <row r="89" spans="2:33" ht="36" customHeight="1" x14ac:dyDescent="0.25">
      <c r="B89" s="49" t="s">
        <v>10</v>
      </c>
      <c r="C89" s="30" t="s">
        <v>180</v>
      </c>
      <c r="D89" s="3"/>
      <c r="E89" s="63"/>
      <c r="F89" s="2"/>
      <c r="G89" s="67"/>
      <c r="H89" s="67"/>
      <c r="I89" s="171">
        <f>I90+I91</f>
        <v>1745108</v>
      </c>
      <c r="J89" s="171">
        <f t="shared" ref="J89" si="117">J90+J91</f>
        <v>0</v>
      </c>
      <c r="K89" s="171">
        <f>K90+K91</f>
        <v>1745108</v>
      </c>
      <c r="L89" s="171">
        <f>L90+L91</f>
        <v>1745108</v>
      </c>
      <c r="M89" s="171">
        <f t="shared" ref="M89" si="118">M90+M91</f>
        <v>0</v>
      </c>
      <c r="N89" s="171">
        <f t="shared" ref="N89" si="119">N90+N91</f>
        <v>1745108</v>
      </c>
      <c r="O89" s="171">
        <f>O90+O91</f>
        <v>1745108</v>
      </c>
      <c r="P89" s="171">
        <f t="shared" ref="P89" si="120">P90+P91</f>
        <v>0</v>
      </c>
      <c r="Q89" s="171">
        <f t="shared" ref="Q89" si="121">Q90+Q91</f>
        <v>1745108</v>
      </c>
      <c r="R89" s="171">
        <f>R90+R91</f>
        <v>0</v>
      </c>
      <c r="S89" s="171">
        <f t="shared" ref="S89" si="122">S90+S91</f>
        <v>0</v>
      </c>
      <c r="T89" s="171">
        <f t="shared" ref="T89" si="123">T90+T91</f>
        <v>0</v>
      </c>
      <c r="U89" s="171">
        <f>U90+U91</f>
        <v>5235324</v>
      </c>
      <c r="V89" s="171">
        <f t="shared" ref="V89" si="124">V90+V91</f>
        <v>0</v>
      </c>
      <c r="W89" s="169"/>
      <c r="X89" s="171">
        <f t="shared" ref="X89:Y89" si="125">X90+X91</f>
        <v>5235324</v>
      </c>
      <c r="Y89" s="161">
        <f t="shared" si="125"/>
        <v>0</v>
      </c>
      <c r="AA89" s="171">
        <f>AA90+AA91</f>
        <v>1745108</v>
      </c>
      <c r="AB89" s="171">
        <f t="shared" ref="AB89:AC89" si="126">AB90+AB91</f>
        <v>0</v>
      </c>
      <c r="AC89" s="171">
        <f t="shared" si="126"/>
        <v>1745108</v>
      </c>
    </row>
    <row r="90" spans="2:33" ht="49.5" customHeight="1" x14ac:dyDescent="0.25">
      <c r="B90" s="51" t="s">
        <v>251</v>
      </c>
      <c r="C90" s="34" t="s">
        <v>354</v>
      </c>
      <c r="D90" s="1" t="s">
        <v>419</v>
      </c>
      <c r="E90" s="1" t="s">
        <v>101</v>
      </c>
      <c r="F90" s="162" t="s">
        <v>407</v>
      </c>
      <c r="G90" s="70">
        <v>2022</v>
      </c>
      <c r="H90" s="70">
        <v>2024</v>
      </c>
      <c r="I90" s="9">
        <v>872554</v>
      </c>
      <c r="J90" s="8">
        <v>0</v>
      </c>
      <c r="K90" s="53">
        <f>I90+J90</f>
        <v>872554</v>
      </c>
      <c r="L90" s="9">
        <v>872554</v>
      </c>
      <c r="M90" s="8">
        <v>0</v>
      </c>
      <c r="N90" s="53">
        <f>L90+M90</f>
        <v>872554</v>
      </c>
      <c r="O90" s="9">
        <v>872554</v>
      </c>
      <c r="P90" s="8">
        <v>0</v>
      </c>
      <c r="Q90" s="53">
        <f>P90+O90</f>
        <v>872554</v>
      </c>
      <c r="R90" s="53">
        <v>0</v>
      </c>
      <c r="S90" s="53">
        <v>0</v>
      </c>
      <c r="T90" s="53">
        <f>R90+S90</f>
        <v>0</v>
      </c>
      <c r="U90" s="9">
        <f>Q90+N90+K90</f>
        <v>2617662</v>
      </c>
      <c r="V90" s="53">
        <v>0</v>
      </c>
      <c r="W90" s="135" t="s">
        <v>403</v>
      </c>
      <c r="X90" s="169">
        <f>U90+V90</f>
        <v>2617662</v>
      </c>
      <c r="Y90" s="54">
        <v>0</v>
      </c>
      <c r="AA90" s="9">
        <v>872554</v>
      </c>
      <c r="AB90" s="8">
        <v>0</v>
      </c>
      <c r="AC90" s="53">
        <f>AB90+AA90</f>
        <v>872554</v>
      </c>
    </row>
    <row r="91" spans="2:33" ht="47.45" customHeight="1" x14ac:dyDescent="0.25">
      <c r="B91" s="51" t="s">
        <v>252</v>
      </c>
      <c r="C91" s="34" t="s">
        <v>355</v>
      </c>
      <c r="D91" s="1" t="s">
        <v>419</v>
      </c>
      <c r="E91" s="1" t="s">
        <v>101</v>
      </c>
      <c r="F91" s="1" t="s">
        <v>121</v>
      </c>
      <c r="G91" s="70">
        <v>2022</v>
      </c>
      <c r="H91" s="70">
        <v>2024</v>
      </c>
      <c r="I91" s="9">
        <v>872554</v>
      </c>
      <c r="J91" s="8">
        <v>0</v>
      </c>
      <c r="K91" s="53">
        <f>I91+J91</f>
        <v>872554</v>
      </c>
      <c r="L91" s="9">
        <v>872554</v>
      </c>
      <c r="M91" s="8">
        <v>0</v>
      </c>
      <c r="N91" s="53">
        <f>L91+M91</f>
        <v>872554</v>
      </c>
      <c r="O91" s="9">
        <v>872554</v>
      </c>
      <c r="P91" s="8">
        <v>0</v>
      </c>
      <c r="Q91" s="53">
        <f>P91+O91</f>
        <v>872554</v>
      </c>
      <c r="R91" s="53">
        <v>0</v>
      </c>
      <c r="S91" s="53">
        <v>0</v>
      </c>
      <c r="T91" s="53">
        <f>R91+S91</f>
        <v>0</v>
      </c>
      <c r="U91" s="9">
        <f>Q91+N91+K91</f>
        <v>2617662</v>
      </c>
      <c r="V91" s="53">
        <v>0</v>
      </c>
      <c r="W91" s="135" t="s">
        <v>403</v>
      </c>
      <c r="X91" s="169">
        <f>U91+V91</f>
        <v>2617662</v>
      </c>
      <c r="Y91" s="54">
        <v>0</v>
      </c>
      <c r="AA91" s="9">
        <v>872554</v>
      </c>
      <c r="AB91" s="8">
        <v>0</v>
      </c>
      <c r="AC91" s="53">
        <f>AB91+AA91</f>
        <v>872554</v>
      </c>
    </row>
    <row r="92" spans="2:33" ht="78.75" customHeight="1" x14ac:dyDescent="0.25">
      <c r="B92" s="51" t="s">
        <v>11</v>
      </c>
      <c r="C92" s="30" t="s">
        <v>364</v>
      </c>
      <c r="D92" s="3"/>
      <c r="E92" s="63"/>
      <c r="F92" s="2"/>
      <c r="G92" s="67"/>
      <c r="H92" s="67"/>
      <c r="I92" s="171">
        <f>I93</f>
        <v>872554</v>
      </c>
      <c r="J92" s="171">
        <f t="shared" ref="J92:K92" si="127">J93</f>
        <v>0</v>
      </c>
      <c r="K92" s="171">
        <f t="shared" si="127"/>
        <v>872554</v>
      </c>
      <c r="L92" s="171">
        <f>L93</f>
        <v>872554</v>
      </c>
      <c r="M92" s="171">
        <f t="shared" ref="M92" si="128">M93</f>
        <v>0</v>
      </c>
      <c r="N92" s="171">
        <f t="shared" ref="N92" si="129">N93</f>
        <v>872554</v>
      </c>
      <c r="O92" s="171">
        <f>O93</f>
        <v>872554</v>
      </c>
      <c r="P92" s="171">
        <f t="shared" ref="P92" si="130">P93</f>
        <v>0</v>
      </c>
      <c r="Q92" s="171">
        <f>Q93</f>
        <v>872554</v>
      </c>
      <c r="R92" s="171">
        <f t="shared" ref="R92:V92" si="131">R93</f>
        <v>0</v>
      </c>
      <c r="S92" s="171">
        <f t="shared" si="131"/>
        <v>0</v>
      </c>
      <c r="T92" s="171">
        <f t="shared" si="131"/>
        <v>0</v>
      </c>
      <c r="U92" s="171">
        <f t="shared" si="131"/>
        <v>2617662</v>
      </c>
      <c r="V92" s="171">
        <f t="shared" si="131"/>
        <v>0</v>
      </c>
      <c r="W92" s="169"/>
      <c r="X92" s="171">
        <f>X93</f>
        <v>2617662</v>
      </c>
      <c r="Y92" s="161">
        <f t="shared" ref="Y92" si="132">Y93+Y94</f>
        <v>0</v>
      </c>
      <c r="AA92" s="171">
        <f>AA93</f>
        <v>872554</v>
      </c>
      <c r="AB92" s="171">
        <f t="shared" ref="AB92" si="133">AB93</f>
        <v>0</v>
      </c>
      <c r="AC92" s="171">
        <f>AC93</f>
        <v>872554</v>
      </c>
    </row>
    <row r="93" spans="2:33" ht="62.45" customHeight="1" x14ac:dyDescent="0.25">
      <c r="B93" s="51" t="s">
        <v>253</v>
      </c>
      <c r="C93" s="34" t="s">
        <v>406</v>
      </c>
      <c r="D93" s="1" t="s">
        <v>419</v>
      </c>
      <c r="E93" s="1" t="s">
        <v>101</v>
      </c>
      <c r="F93" s="1" t="s">
        <v>121</v>
      </c>
      <c r="G93" s="70">
        <v>2022</v>
      </c>
      <c r="H93" s="70">
        <v>2024</v>
      </c>
      <c r="I93" s="9">
        <v>872554</v>
      </c>
      <c r="J93" s="8">
        <v>0</v>
      </c>
      <c r="K93" s="53">
        <f>I93+J93</f>
        <v>872554</v>
      </c>
      <c r="L93" s="9">
        <v>872554</v>
      </c>
      <c r="M93" s="8">
        <v>0</v>
      </c>
      <c r="N93" s="53">
        <f>L93+M93</f>
        <v>872554</v>
      </c>
      <c r="O93" s="9">
        <v>872554</v>
      </c>
      <c r="P93" s="8">
        <v>0</v>
      </c>
      <c r="Q93" s="53">
        <f>P93+O93</f>
        <v>872554</v>
      </c>
      <c r="R93" s="53">
        <v>0</v>
      </c>
      <c r="S93" s="53">
        <v>0</v>
      </c>
      <c r="T93" s="53">
        <f>R93+S93</f>
        <v>0</v>
      </c>
      <c r="U93" s="9">
        <f>Q93+N93+K93</f>
        <v>2617662</v>
      </c>
      <c r="V93" s="53">
        <v>0</v>
      </c>
      <c r="W93" s="135" t="s">
        <v>403</v>
      </c>
      <c r="X93" s="169">
        <f>U93+V93</f>
        <v>2617662</v>
      </c>
      <c r="Y93" s="54">
        <v>0</v>
      </c>
      <c r="AA93" s="9">
        <v>872554</v>
      </c>
      <c r="AB93" s="8">
        <v>0</v>
      </c>
      <c r="AC93" s="53">
        <f>AB93+AA93</f>
        <v>872554</v>
      </c>
    </row>
    <row r="94" spans="2:33" ht="70.5" customHeight="1" x14ac:dyDescent="0.25">
      <c r="B94" s="51" t="s">
        <v>160</v>
      </c>
      <c r="C94" s="30" t="s">
        <v>353</v>
      </c>
      <c r="D94" s="3"/>
      <c r="E94" s="63"/>
      <c r="F94" s="2"/>
      <c r="G94" s="67"/>
      <c r="H94" s="67"/>
      <c r="I94" s="171">
        <f>I95+I96+I97</f>
        <v>1793108</v>
      </c>
      <c r="J94" s="171">
        <f t="shared" ref="J94:K94" si="134">J95+J96+J97</f>
        <v>0</v>
      </c>
      <c r="K94" s="171">
        <f t="shared" si="134"/>
        <v>1793108</v>
      </c>
      <c r="L94" s="171">
        <f>L95+L96+L97</f>
        <v>1745108</v>
      </c>
      <c r="M94" s="171">
        <f t="shared" ref="M94" si="135">M95+M96+M97</f>
        <v>0</v>
      </c>
      <c r="N94" s="171">
        <f t="shared" ref="N94" si="136">N95+N96+N97</f>
        <v>1745108</v>
      </c>
      <c r="O94" s="171">
        <f>O95+O96+O97</f>
        <v>1745108</v>
      </c>
      <c r="P94" s="171">
        <f t="shared" ref="P94" si="137">P95+P96+P97</f>
        <v>0</v>
      </c>
      <c r="Q94" s="171">
        <f t="shared" ref="Q94" si="138">Q95+Q96+Q97</f>
        <v>1745108</v>
      </c>
      <c r="R94" s="171">
        <f>R95+R96+R97</f>
        <v>48000</v>
      </c>
      <c r="S94" s="171">
        <f t="shared" ref="S94" si="139">S95+S96+S97</f>
        <v>0</v>
      </c>
      <c r="T94" s="171">
        <f>T95+T96+T97</f>
        <v>48000</v>
      </c>
      <c r="U94" s="171">
        <f>U95+U96</f>
        <v>5235324</v>
      </c>
      <c r="V94" s="171">
        <f>V95+V96</f>
        <v>0</v>
      </c>
      <c r="W94" s="169"/>
      <c r="X94" s="171">
        <f t="shared" ref="X94:Y94" si="140">X95+X96</f>
        <v>5235324</v>
      </c>
      <c r="Y94" s="161">
        <f t="shared" si="140"/>
        <v>0</v>
      </c>
      <c r="AA94" s="171">
        <f>AA95+AA96+AA97</f>
        <v>1745108</v>
      </c>
      <c r="AB94" s="171">
        <f t="shared" ref="AB94:AC94" si="141">AB95+AB96+AB97</f>
        <v>0</v>
      </c>
      <c r="AC94" s="171">
        <f t="shared" si="141"/>
        <v>1745108</v>
      </c>
    </row>
    <row r="95" spans="2:33" ht="75" customHeight="1" x14ac:dyDescent="0.2">
      <c r="B95" s="51" t="s">
        <v>254</v>
      </c>
      <c r="C95" s="33" t="s">
        <v>126</v>
      </c>
      <c r="D95" s="59" t="s">
        <v>396</v>
      </c>
      <c r="E95" s="1" t="s">
        <v>105</v>
      </c>
      <c r="F95" s="1" t="s">
        <v>121</v>
      </c>
      <c r="G95" s="70">
        <v>2022</v>
      </c>
      <c r="H95" s="70">
        <v>2024</v>
      </c>
      <c r="I95" s="9">
        <v>872554</v>
      </c>
      <c r="J95" s="8">
        <v>0</v>
      </c>
      <c r="K95" s="53">
        <f>I95+J95</f>
        <v>872554</v>
      </c>
      <c r="L95" s="9">
        <v>872554</v>
      </c>
      <c r="M95" s="8">
        <v>0</v>
      </c>
      <c r="N95" s="53">
        <f>L95+M95</f>
        <v>872554</v>
      </c>
      <c r="O95" s="9">
        <v>872554</v>
      </c>
      <c r="P95" s="8">
        <v>0</v>
      </c>
      <c r="Q95" s="53">
        <f>P95+O95</f>
        <v>872554</v>
      </c>
      <c r="R95" s="53">
        <v>0</v>
      </c>
      <c r="S95" s="53">
        <v>0</v>
      </c>
      <c r="T95" s="53">
        <f>R95+S95</f>
        <v>0</v>
      </c>
      <c r="U95" s="9">
        <f>Q95+N95+K95</f>
        <v>2617662</v>
      </c>
      <c r="V95" s="53">
        <v>0</v>
      </c>
      <c r="W95" s="135" t="s">
        <v>403</v>
      </c>
      <c r="X95" s="169">
        <f>U95+V95</f>
        <v>2617662</v>
      </c>
      <c r="Y95" s="54">
        <v>0</v>
      </c>
      <c r="AA95" s="9">
        <v>872554</v>
      </c>
      <c r="AB95" s="8">
        <v>0</v>
      </c>
      <c r="AC95" s="53">
        <f>AB95+AA95</f>
        <v>872554</v>
      </c>
    </row>
    <row r="96" spans="2:33" ht="88.5" customHeight="1" x14ac:dyDescent="0.2">
      <c r="B96" s="51" t="s">
        <v>255</v>
      </c>
      <c r="C96" s="36" t="s">
        <v>124</v>
      </c>
      <c r="D96" s="59" t="s">
        <v>396</v>
      </c>
      <c r="E96" s="1" t="s">
        <v>105</v>
      </c>
      <c r="F96" s="1" t="s">
        <v>121</v>
      </c>
      <c r="G96" s="70">
        <v>2022</v>
      </c>
      <c r="H96" s="70">
        <v>2024</v>
      </c>
      <c r="I96" s="9">
        <v>872554</v>
      </c>
      <c r="J96" s="8">
        <v>0</v>
      </c>
      <c r="K96" s="53">
        <f>I96+J96</f>
        <v>872554</v>
      </c>
      <c r="L96" s="9">
        <v>872554</v>
      </c>
      <c r="M96" s="8">
        <v>0</v>
      </c>
      <c r="N96" s="53">
        <f>L96+M96</f>
        <v>872554</v>
      </c>
      <c r="O96" s="9">
        <v>872554</v>
      </c>
      <c r="P96" s="8">
        <v>0</v>
      </c>
      <c r="Q96" s="53">
        <f>P96+O96</f>
        <v>872554</v>
      </c>
      <c r="R96" s="53">
        <v>0</v>
      </c>
      <c r="S96" s="53">
        <v>0</v>
      </c>
      <c r="T96" s="53">
        <f>R96+S96</f>
        <v>0</v>
      </c>
      <c r="U96" s="9">
        <f>Q96+N96+K96</f>
        <v>2617662</v>
      </c>
      <c r="V96" s="53">
        <v>0</v>
      </c>
      <c r="W96" s="135" t="s">
        <v>403</v>
      </c>
      <c r="X96" s="169">
        <f>U96+V96</f>
        <v>2617662</v>
      </c>
      <c r="Y96" s="54">
        <v>0</v>
      </c>
      <c r="AA96" s="9">
        <v>872554</v>
      </c>
      <c r="AB96" s="8">
        <v>0</v>
      </c>
      <c r="AC96" s="53">
        <f>AB96+AA96</f>
        <v>872554</v>
      </c>
    </row>
    <row r="97" spans="1:33" ht="68.25" customHeight="1" x14ac:dyDescent="0.2">
      <c r="B97" s="51" t="s">
        <v>256</v>
      </c>
      <c r="C97" s="36" t="s">
        <v>408</v>
      </c>
      <c r="D97" s="1" t="s">
        <v>419</v>
      </c>
      <c r="E97" s="1" t="s">
        <v>101</v>
      </c>
      <c r="F97" s="1" t="s">
        <v>105</v>
      </c>
      <c r="G97" s="245">
        <v>2022</v>
      </c>
      <c r="H97" s="245">
        <v>2024</v>
      </c>
      <c r="I97" s="68">
        <v>48000</v>
      </c>
      <c r="J97" s="68">
        <v>0</v>
      </c>
      <c r="K97" s="169">
        <f>I97+J97</f>
        <v>48000</v>
      </c>
      <c r="L97" s="68">
        <v>0</v>
      </c>
      <c r="M97" s="68">
        <v>0</v>
      </c>
      <c r="N97" s="169">
        <f>L97+M97</f>
        <v>0</v>
      </c>
      <c r="O97" s="68">
        <v>0</v>
      </c>
      <c r="P97" s="68">
        <v>0</v>
      </c>
      <c r="Q97" s="169">
        <f>O97+P97</f>
        <v>0</v>
      </c>
      <c r="R97" s="169">
        <f>I97+L97+O97</f>
        <v>48000</v>
      </c>
      <c r="S97" s="169">
        <v>0</v>
      </c>
      <c r="T97" s="169">
        <f>R97+S97</f>
        <v>48000</v>
      </c>
      <c r="U97" s="169">
        <v>0</v>
      </c>
      <c r="V97" s="169">
        <v>0</v>
      </c>
      <c r="W97" s="169"/>
      <c r="X97" s="169">
        <f t="shared" ref="X97" si="142">U97+V97</f>
        <v>0</v>
      </c>
      <c r="Y97" s="69">
        <v>0</v>
      </c>
      <c r="AA97" s="68">
        <v>0</v>
      </c>
      <c r="AB97" s="68">
        <v>0</v>
      </c>
      <c r="AC97" s="169">
        <f>AA97+AB97</f>
        <v>0</v>
      </c>
    </row>
    <row r="98" spans="1:33" s="4" customFormat="1" ht="28.5" customHeight="1" x14ac:dyDescent="0.2">
      <c r="B98" s="47"/>
      <c r="C98" s="32" t="s">
        <v>39</v>
      </c>
      <c r="D98" s="56"/>
      <c r="E98" s="55"/>
      <c r="F98" s="55"/>
      <c r="G98" s="55"/>
      <c r="H98" s="55"/>
      <c r="I98" s="170">
        <f>I89+I92+I94</f>
        <v>4410770</v>
      </c>
      <c r="J98" s="170">
        <f t="shared" ref="J98:Y98" si="143">J89+J92+J94</f>
        <v>0</v>
      </c>
      <c r="K98" s="170">
        <f>K89+K92+K94</f>
        <v>4410770</v>
      </c>
      <c r="L98" s="170">
        <f t="shared" si="143"/>
        <v>4362770</v>
      </c>
      <c r="M98" s="170">
        <f t="shared" si="143"/>
        <v>0</v>
      </c>
      <c r="N98" s="170">
        <f t="shared" si="143"/>
        <v>4362770</v>
      </c>
      <c r="O98" s="170">
        <f t="shared" si="143"/>
        <v>4362770</v>
      </c>
      <c r="P98" s="170">
        <f t="shared" si="143"/>
        <v>0</v>
      </c>
      <c r="Q98" s="170">
        <f t="shared" si="143"/>
        <v>4362770</v>
      </c>
      <c r="R98" s="170">
        <f t="shared" si="143"/>
        <v>48000</v>
      </c>
      <c r="S98" s="170">
        <f t="shared" si="143"/>
        <v>0</v>
      </c>
      <c r="T98" s="170">
        <f t="shared" si="143"/>
        <v>48000</v>
      </c>
      <c r="U98" s="170">
        <f>U89+U92+U94</f>
        <v>13088310</v>
      </c>
      <c r="V98" s="170">
        <f t="shared" si="143"/>
        <v>0</v>
      </c>
      <c r="W98" s="170"/>
      <c r="X98" s="170">
        <f>X89+X92+X94</f>
        <v>13088310</v>
      </c>
      <c r="Y98" s="159">
        <f t="shared" si="143"/>
        <v>0</v>
      </c>
      <c r="Z98" s="11"/>
      <c r="AA98" s="170">
        <f>I98+L98+O98</f>
        <v>13136310</v>
      </c>
      <c r="AB98" s="170">
        <f t="shared" ref="AB98:AC98" si="144">J98+M98+P98</f>
        <v>0</v>
      </c>
      <c r="AC98" s="170">
        <f t="shared" si="144"/>
        <v>13136310</v>
      </c>
      <c r="AD98" s="11"/>
      <c r="AE98" s="11"/>
      <c r="AF98" s="11"/>
      <c r="AG98" s="11"/>
    </row>
    <row r="99" spans="1:33" ht="48" customHeight="1" x14ac:dyDescent="0.25">
      <c r="B99" s="113">
        <v>2.5</v>
      </c>
      <c r="C99" s="96" t="s">
        <v>190</v>
      </c>
      <c r="D99" s="97"/>
      <c r="E99" s="114"/>
      <c r="F99" s="115"/>
      <c r="G99" s="114"/>
      <c r="H99" s="114"/>
      <c r="I99" s="116"/>
      <c r="J99" s="116"/>
      <c r="K99" s="116"/>
      <c r="L99" s="116"/>
      <c r="M99" s="116"/>
      <c r="N99" s="116"/>
      <c r="O99" s="116"/>
      <c r="P99" s="116"/>
      <c r="Q99" s="116"/>
      <c r="R99" s="116"/>
      <c r="S99" s="116"/>
      <c r="T99" s="116"/>
      <c r="U99" s="116"/>
      <c r="V99" s="116"/>
      <c r="W99" s="116"/>
      <c r="X99" s="116"/>
      <c r="Y99" s="117"/>
      <c r="AA99" s="116"/>
      <c r="AB99" s="116"/>
      <c r="AC99" s="116"/>
    </row>
    <row r="100" spans="1:33" ht="22.5" customHeight="1" x14ac:dyDescent="0.25">
      <c r="B100" s="49"/>
      <c r="C100" s="31" t="s">
        <v>74</v>
      </c>
      <c r="D100" s="66"/>
      <c r="E100" s="63"/>
      <c r="F100" s="2"/>
      <c r="G100" s="67"/>
      <c r="H100" s="67"/>
      <c r="I100" s="68"/>
      <c r="J100" s="68"/>
      <c r="K100" s="169"/>
      <c r="L100" s="68"/>
      <c r="M100" s="68"/>
      <c r="N100" s="169"/>
      <c r="O100" s="68"/>
      <c r="P100" s="68"/>
      <c r="Q100" s="169"/>
      <c r="R100" s="169"/>
      <c r="S100" s="169"/>
      <c r="T100" s="169"/>
      <c r="U100" s="169"/>
      <c r="V100" s="169"/>
      <c r="W100" s="169"/>
      <c r="X100" s="169"/>
      <c r="Y100" s="69"/>
      <c r="AA100" s="68"/>
      <c r="AB100" s="68"/>
      <c r="AC100" s="169"/>
    </row>
    <row r="101" spans="1:33" ht="50.1" customHeight="1" x14ac:dyDescent="0.25">
      <c r="B101" s="51" t="s">
        <v>12</v>
      </c>
      <c r="C101" s="34" t="s">
        <v>356</v>
      </c>
      <c r="D101" s="59" t="s">
        <v>396</v>
      </c>
      <c r="E101" s="1" t="s">
        <v>105</v>
      </c>
      <c r="F101" s="1"/>
      <c r="G101" s="245">
        <v>2022</v>
      </c>
      <c r="H101" s="245">
        <v>2024</v>
      </c>
      <c r="I101" s="169">
        <v>2365000</v>
      </c>
      <c r="J101" s="169">
        <v>0</v>
      </c>
      <c r="K101" s="169">
        <f>I101+J101</f>
        <v>2365000</v>
      </c>
      <c r="L101" s="169">
        <f>I101</f>
        <v>2365000</v>
      </c>
      <c r="M101" s="169">
        <v>0</v>
      </c>
      <c r="N101" s="169">
        <f>L101+M101</f>
        <v>2365000</v>
      </c>
      <c r="O101" s="169">
        <f>I101</f>
        <v>2365000</v>
      </c>
      <c r="P101" s="169">
        <v>0</v>
      </c>
      <c r="Q101" s="169">
        <f>O101+P101</f>
        <v>2365000</v>
      </c>
      <c r="R101" s="169">
        <f>Q101+N101+K101</f>
        <v>7095000</v>
      </c>
      <c r="S101" s="169">
        <v>0</v>
      </c>
      <c r="T101" s="169">
        <f>R101+S101</f>
        <v>7095000</v>
      </c>
      <c r="U101" s="169">
        <v>0</v>
      </c>
      <c r="V101" s="169">
        <v>0</v>
      </c>
      <c r="W101" s="169"/>
      <c r="X101" s="53">
        <f>U101+V101</f>
        <v>0</v>
      </c>
      <c r="Y101" s="69">
        <f>R101-Q101-N101-K101</f>
        <v>0</v>
      </c>
      <c r="AA101" s="169">
        <f>U101</f>
        <v>0</v>
      </c>
      <c r="AB101" s="169">
        <v>0</v>
      </c>
      <c r="AC101" s="169">
        <f>AA101+AB101</f>
        <v>0</v>
      </c>
    </row>
    <row r="102" spans="1:33" ht="50.1" customHeight="1" x14ac:dyDescent="0.25">
      <c r="B102" s="51" t="s">
        <v>424</v>
      </c>
      <c r="C102" s="34" t="s">
        <v>108</v>
      </c>
      <c r="D102" s="59" t="s">
        <v>396</v>
      </c>
      <c r="E102" s="1" t="s">
        <v>105</v>
      </c>
      <c r="F102" s="1"/>
      <c r="G102" s="245">
        <v>2022</v>
      </c>
      <c r="H102" s="245">
        <v>2024</v>
      </c>
      <c r="I102" s="169">
        <v>4629000</v>
      </c>
      <c r="J102" s="169">
        <v>0</v>
      </c>
      <c r="K102" s="169">
        <f t="shared" ref="K102" si="145">I102+J102</f>
        <v>4629000</v>
      </c>
      <c r="L102" s="169">
        <f t="shared" ref="L102" si="146">I102</f>
        <v>4629000</v>
      </c>
      <c r="M102" s="169">
        <v>0</v>
      </c>
      <c r="N102" s="169">
        <f t="shared" ref="N102:N103" si="147">L102+M102</f>
        <v>4629000</v>
      </c>
      <c r="O102" s="169">
        <f t="shared" ref="O102" si="148">I102</f>
        <v>4629000</v>
      </c>
      <c r="P102" s="169">
        <v>0</v>
      </c>
      <c r="Q102" s="169">
        <f t="shared" ref="Q102:Q103" si="149">O102+P102</f>
        <v>4629000</v>
      </c>
      <c r="R102" s="169">
        <f>Q102+N102+K102</f>
        <v>13887000</v>
      </c>
      <c r="S102" s="169"/>
      <c r="T102" s="169">
        <f>R102+S102</f>
        <v>13887000</v>
      </c>
      <c r="U102" s="169">
        <v>0</v>
      </c>
      <c r="V102" s="169">
        <v>0</v>
      </c>
      <c r="W102" s="169"/>
      <c r="X102" s="53">
        <f t="shared" ref="X102" si="150">U102+V102</f>
        <v>0</v>
      </c>
      <c r="Y102" s="69"/>
      <c r="AA102" s="169">
        <f t="shared" ref="AA102" si="151">U102</f>
        <v>0</v>
      </c>
      <c r="AB102" s="169">
        <v>0</v>
      </c>
      <c r="AC102" s="169">
        <f t="shared" ref="AC102:AC103" si="152">AA102+AB102</f>
        <v>0</v>
      </c>
    </row>
    <row r="103" spans="1:33" ht="75.75" customHeight="1" x14ac:dyDescent="0.25">
      <c r="B103" s="49" t="s">
        <v>13</v>
      </c>
      <c r="C103" s="34" t="s">
        <v>410</v>
      </c>
      <c r="D103" s="59" t="s">
        <v>396</v>
      </c>
      <c r="E103" s="1" t="s">
        <v>105</v>
      </c>
      <c r="F103" s="1" t="s">
        <v>106</v>
      </c>
      <c r="G103" s="245">
        <v>2022</v>
      </c>
      <c r="H103" s="245">
        <v>2024</v>
      </c>
      <c r="I103" s="169">
        <v>3718563</v>
      </c>
      <c r="J103" s="169">
        <v>0</v>
      </c>
      <c r="K103" s="169">
        <f>I103+J103</f>
        <v>3718563</v>
      </c>
      <c r="L103" s="169">
        <v>3718563</v>
      </c>
      <c r="M103" s="169">
        <v>0</v>
      </c>
      <c r="N103" s="169">
        <f t="shared" si="147"/>
        <v>3718563</v>
      </c>
      <c r="O103" s="169">
        <v>3718563</v>
      </c>
      <c r="P103" s="169">
        <v>0</v>
      </c>
      <c r="Q103" s="169">
        <f t="shared" si="149"/>
        <v>3718563</v>
      </c>
      <c r="R103" s="169">
        <v>0</v>
      </c>
      <c r="S103" s="169">
        <v>0</v>
      </c>
      <c r="T103" s="169">
        <f t="shared" ref="T103" si="153">R103+S103</f>
        <v>0</v>
      </c>
      <c r="U103" s="169">
        <f>Q103+N103+K103</f>
        <v>11155689</v>
      </c>
      <c r="V103" s="169">
        <v>0</v>
      </c>
      <c r="W103" s="134" t="s">
        <v>411</v>
      </c>
      <c r="X103" s="53">
        <f>U103+V103</f>
        <v>11155689</v>
      </c>
      <c r="Y103" s="69">
        <v>0</v>
      </c>
      <c r="Z103" s="5"/>
      <c r="AA103" s="169">
        <v>3718563</v>
      </c>
      <c r="AB103" s="169">
        <v>0</v>
      </c>
      <c r="AC103" s="169">
        <f t="shared" si="152"/>
        <v>3718563</v>
      </c>
      <c r="AD103" s="5"/>
      <c r="AE103" s="5"/>
      <c r="AF103" s="5"/>
      <c r="AG103" s="5"/>
    </row>
    <row r="104" spans="1:33" s="4" customFormat="1" ht="34.5" customHeight="1" x14ac:dyDescent="0.2">
      <c r="B104" s="47"/>
      <c r="C104" s="32" t="s">
        <v>40</v>
      </c>
      <c r="D104" s="56"/>
      <c r="E104" s="55"/>
      <c r="F104" s="55"/>
      <c r="G104" s="55"/>
      <c r="H104" s="55"/>
      <c r="I104" s="170">
        <f>SUM(I101:I103)</f>
        <v>10712563</v>
      </c>
      <c r="J104" s="170">
        <f t="shared" ref="J104:V104" si="154">SUM(J101:J103)</f>
        <v>0</v>
      </c>
      <c r="K104" s="170">
        <f t="shared" si="154"/>
        <v>10712563</v>
      </c>
      <c r="L104" s="170">
        <f t="shared" si="154"/>
        <v>10712563</v>
      </c>
      <c r="M104" s="170">
        <f t="shared" si="154"/>
        <v>0</v>
      </c>
      <c r="N104" s="170">
        <f t="shared" si="154"/>
        <v>10712563</v>
      </c>
      <c r="O104" s="170">
        <f t="shared" si="154"/>
        <v>10712563</v>
      </c>
      <c r="P104" s="170">
        <f t="shared" si="154"/>
        <v>0</v>
      </c>
      <c r="Q104" s="170">
        <f t="shared" si="154"/>
        <v>10712563</v>
      </c>
      <c r="R104" s="170">
        <f t="shared" si="154"/>
        <v>20982000</v>
      </c>
      <c r="S104" s="170">
        <f t="shared" si="154"/>
        <v>0</v>
      </c>
      <c r="T104" s="170">
        <f t="shared" si="154"/>
        <v>20982000</v>
      </c>
      <c r="U104" s="170">
        <f t="shared" si="154"/>
        <v>11155689</v>
      </c>
      <c r="V104" s="170">
        <f t="shared" si="154"/>
        <v>0</v>
      </c>
      <c r="W104" s="170"/>
      <c r="X104" s="170">
        <f>SUM(X101:X103)</f>
        <v>11155689</v>
      </c>
      <c r="Y104" s="159">
        <f>SUM(Y101:Y103)</f>
        <v>0</v>
      </c>
      <c r="Z104" s="11"/>
      <c r="AA104" s="170">
        <f>I104+L104+O104</f>
        <v>32137689</v>
      </c>
      <c r="AB104" s="170">
        <f t="shared" ref="AB104:AC104" si="155">J104+M104+P104</f>
        <v>0</v>
      </c>
      <c r="AC104" s="170">
        <f t="shared" si="155"/>
        <v>32137689</v>
      </c>
      <c r="AD104" s="11"/>
      <c r="AE104" s="11"/>
      <c r="AF104" s="11"/>
      <c r="AG104" s="11"/>
    </row>
    <row r="105" spans="1:33" s="4" customFormat="1" ht="52.5" customHeight="1" x14ac:dyDescent="0.2">
      <c r="B105" s="47"/>
      <c r="C105" s="41" t="s">
        <v>334</v>
      </c>
      <c r="D105" s="76"/>
      <c r="E105" s="55"/>
      <c r="F105" s="55"/>
      <c r="G105" s="55"/>
      <c r="H105" s="55"/>
      <c r="I105" s="170">
        <f t="shared" ref="I105:V105" si="156">I57+I73+I86+I98+I104</f>
        <v>41371667</v>
      </c>
      <c r="J105" s="170">
        <f t="shared" si="156"/>
        <v>43582750</v>
      </c>
      <c r="K105" s="170">
        <f t="shared" si="156"/>
        <v>84954417</v>
      </c>
      <c r="L105" s="170">
        <f t="shared" si="156"/>
        <v>44179187</v>
      </c>
      <c r="M105" s="170">
        <f t="shared" si="156"/>
        <v>0</v>
      </c>
      <c r="N105" s="170">
        <f t="shared" si="156"/>
        <v>44179187</v>
      </c>
      <c r="O105" s="170">
        <f t="shared" si="156"/>
        <v>43102197</v>
      </c>
      <c r="P105" s="170">
        <f t="shared" si="156"/>
        <v>0</v>
      </c>
      <c r="Q105" s="170">
        <f t="shared" si="156"/>
        <v>43102197</v>
      </c>
      <c r="R105" s="170">
        <f t="shared" si="156"/>
        <v>60231260</v>
      </c>
      <c r="S105" s="170">
        <f t="shared" si="156"/>
        <v>16000000</v>
      </c>
      <c r="T105" s="170">
        <f t="shared" si="156"/>
        <v>76231260</v>
      </c>
      <c r="U105" s="170">
        <f t="shared" si="156"/>
        <v>68421791</v>
      </c>
      <c r="V105" s="170">
        <f t="shared" si="156"/>
        <v>27582750</v>
      </c>
      <c r="W105" s="170"/>
      <c r="X105" s="170">
        <f>X57+X73+X86+X98+X104</f>
        <v>96004541</v>
      </c>
      <c r="Y105" s="159">
        <f>Y57+Y73+Y86+Y98+Y104</f>
        <v>0</v>
      </c>
      <c r="Z105" s="11"/>
      <c r="AA105" s="170">
        <f>AA57+AA73+AA86+AA98+AA104</f>
        <v>128653051</v>
      </c>
      <c r="AB105" s="170">
        <f>AB57+AB73+AB86+AB98+AB104</f>
        <v>43582750</v>
      </c>
      <c r="AC105" s="170">
        <f t="shared" ref="AC105" si="157">AC57+AC73+AC86+AC98+AC104</f>
        <v>172235801</v>
      </c>
      <c r="AD105" s="11"/>
      <c r="AE105" s="11"/>
      <c r="AF105" s="11"/>
      <c r="AG105" s="11"/>
    </row>
    <row r="106" spans="1:33" s="21" customFormat="1" ht="30.75" customHeight="1" x14ac:dyDescent="0.2">
      <c r="B106" s="259" t="s">
        <v>83</v>
      </c>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1"/>
      <c r="Z106" s="22"/>
      <c r="AA106" s="22"/>
      <c r="AB106" s="22"/>
      <c r="AC106" s="22"/>
      <c r="AD106" s="22"/>
      <c r="AE106" s="22"/>
      <c r="AF106" s="22"/>
      <c r="AG106" s="22"/>
    </row>
    <row r="107" spans="1:33" s="21" customFormat="1" ht="27" customHeight="1" x14ac:dyDescent="0.2">
      <c r="A107" s="23"/>
      <c r="B107" s="253" t="s">
        <v>76</v>
      </c>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5"/>
      <c r="Z107" s="22"/>
      <c r="AA107" s="22"/>
      <c r="AB107" s="22"/>
      <c r="AC107" s="22"/>
      <c r="AD107" s="22"/>
      <c r="AE107" s="22"/>
      <c r="AF107" s="22"/>
      <c r="AG107" s="22"/>
    </row>
    <row r="108" spans="1:33" s="4" customFormat="1" ht="12" customHeight="1" x14ac:dyDescent="0.2">
      <c r="B108" s="262" t="s">
        <v>0</v>
      </c>
      <c r="C108" s="263" t="s">
        <v>73</v>
      </c>
      <c r="D108" s="245" t="s">
        <v>57</v>
      </c>
      <c r="E108" s="263" t="s">
        <v>58</v>
      </c>
      <c r="F108" s="263"/>
      <c r="G108" s="250" t="s">
        <v>59</v>
      </c>
      <c r="H108" s="250"/>
      <c r="I108" s="251" t="s">
        <v>70</v>
      </c>
      <c r="J108" s="251"/>
      <c r="K108" s="251"/>
      <c r="L108" s="251" t="s">
        <v>71</v>
      </c>
      <c r="M108" s="251"/>
      <c r="N108" s="251"/>
      <c r="O108" s="251" t="s">
        <v>72</v>
      </c>
      <c r="P108" s="251"/>
      <c r="Q108" s="251"/>
      <c r="R108" s="251" t="s">
        <v>65</v>
      </c>
      <c r="S108" s="251"/>
      <c r="T108" s="251"/>
      <c r="U108" s="251"/>
      <c r="V108" s="251"/>
      <c r="W108" s="251"/>
      <c r="X108" s="251"/>
      <c r="Y108" s="256" t="s">
        <v>69</v>
      </c>
      <c r="Z108" s="11"/>
      <c r="AA108" s="251" t="s">
        <v>454</v>
      </c>
      <c r="AB108" s="251"/>
      <c r="AC108" s="251"/>
      <c r="AD108" s="11"/>
      <c r="AE108" s="11"/>
      <c r="AF108" s="11"/>
      <c r="AG108" s="11"/>
    </row>
    <row r="109" spans="1:33" s="4" customFormat="1" ht="15.75" x14ac:dyDescent="0.2">
      <c r="B109" s="262"/>
      <c r="C109" s="263"/>
      <c r="D109" s="263" t="s">
        <v>62</v>
      </c>
      <c r="E109" s="257" t="s">
        <v>63</v>
      </c>
      <c r="F109" s="257" t="s">
        <v>64</v>
      </c>
      <c r="G109" s="250" t="s">
        <v>60</v>
      </c>
      <c r="H109" s="250" t="s">
        <v>61</v>
      </c>
      <c r="I109" s="251"/>
      <c r="J109" s="251"/>
      <c r="K109" s="251"/>
      <c r="L109" s="251"/>
      <c r="M109" s="251"/>
      <c r="N109" s="251"/>
      <c r="O109" s="251"/>
      <c r="P109" s="251"/>
      <c r="Q109" s="251"/>
      <c r="R109" s="251" t="s">
        <v>66</v>
      </c>
      <c r="S109" s="264"/>
      <c r="T109" s="264"/>
      <c r="U109" s="251" t="s">
        <v>67</v>
      </c>
      <c r="V109" s="252"/>
      <c r="W109" s="252"/>
      <c r="X109" s="252"/>
      <c r="Y109" s="256"/>
      <c r="Z109" s="11"/>
      <c r="AA109" s="251"/>
      <c r="AB109" s="251"/>
      <c r="AC109" s="251"/>
      <c r="AD109" s="11"/>
      <c r="AE109" s="11"/>
      <c r="AF109" s="11"/>
      <c r="AG109" s="11"/>
    </row>
    <row r="110" spans="1:33" s="4" customFormat="1" ht="29.25" customHeight="1" x14ac:dyDescent="0.2">
      <c r="B110" s="262"/>
      <c r="C110" s="263"/>
      <c r="D110" s="263"/>
      <c r="E110" s="258"/>
      <c r="F110" s="258"/>
      <c r="G110" s="250"/>
      <c r="H110" s="250"/>
      <c r="I110" s="243" t="s">
        <v>52</v>
      </c>
      <c r="J110" s="243" t="s">
        <v>53</v>
      </c>
      <c r="K110" s="243" t="s">
        <v>56</v>
      </c>
      <c r="L110" s="243" t="s">
        <v>52</v>
      </c>
      <c r="M110" s="243" t="s">
        <v>53</v>
      </c>
      <c r="N110" s="243" t="s">
        <v>56</v>
      </c>
      <c r="O110" s="243" t="s">
        <v>52</v>
      </c>
      <c r="P110" s="243" t="s">
        <v>53</v>
      </c>
      <c r="Q110" s="243" t="s">
        <v>56</v>
      </c>
      <c r="R110" s="243" t="s">
        <v>52</v>
      </c>
      <c r="S110" s="243" t="s">
        <v>53</v>
      </c>
      <c r="T110" s="243" t="s">
        <v>54</v>
      </c>
      <c r="U110" s="243" t="s">
        <v>52</v>
      </c>
      <c r="V110" s="243" t="s">
        <v>53</v>
      </c>
      <c r="W110" s="243" t="s">
        <v>68</v>
      </c>
      <c r="X110" s="243" t="s">
        <v>55</v>
      </c>
      <c r="Y110" s="244"/>
      <c r="Z110" s="11"/>
      <c r="AA110" s="173" t="s">
        <v>52</v>
      </c>
      <c r="AB110" s="173" t="s">
        <v>53</v>
      </c>
      <c r="AC110" s="173" t="s">
        <v>56</v>
      </c>
      <c r="AD110" s="11"/>
      <c r="AE110" s="11"/>
      <c r="AF110" s="11"/>
      <c r="AG110" s="11"/>
    </row>
    <row r="111" spans="1:33" s="4" customFormat="1" ht="69" customHeight="1" x14ac:dyDescent="0.2">
      <c r="B111" s="95">
        <v>3.1</v>
      </c>
      <c r="C111" s="103" t="s">
        <v>263</v>
      </c>
      <c r="D111" s="99"/>
      <c r="E111" s="104"/>
      <c r="F111" s="104"/>
      <c r="G111" s="99"/>
      <c r="H111" s="99"/>
      <c r="I111" s="105"/>
      <c r="J111" s="105"/>
      <c r="K111" s="105"/>
      <c r="L111" s="105"/>
      <c r="M111" s="105"/>
      <c r="N111" s="105"/>
      <c r="O111" s="105"/>
      <c r="P111" s="105"/>
      <c r="Q111" s="105"/>
      <c r="R111" s="105"/>
      <c r="S111" s="105"/>
      <c r="T111" s="105"/>
      <c r="U111" s="105"/>
      <c r="V111" s="105"/>
      <c r="W111" s="105"/>
      <c r="X111" s="105"/>
      <c r="Y111" s="106"/>
      <c r="Z111" s="11"/>
      <c r="AA111" s="105"/>
      <c r="AB111" s="105"/>
      <c r="AC111" s="105"/>
      <c r="AD111" s="11"/>
      <c r="AE111" s="11"/>
      <c r="AF111" s="11"/>
      <c r="AG111" s="11"/>
    </row>
    <row r="112" spans="1:33" s="26" customFormat="1" ht="15.75" customHeight="1" x14ac:dyDescent="0.25">
      <c r="B112" s="248"/>
      <c r="C112" s="31" t="s">
        <v>74</v>
      </c>
      <c r="D112" s="66"/>
      <c r="E112" s="63"/>
      <c r="F112" s="2"/>
      <c r="G112" s="67"/>
      <c r="H112" s="67"/>
      <c r="I112" s="68"/>
      <c r="J112" s="68"/>
      <c r="K112" s="169"/>
      <c r="L112" s="68"/>
      <c r="M112" s="68"/>
      <c r="N112" s="169"/>
      <c r="O112" s="68"/>
      <c r="P112" s="68"/>
      <c r="Q112" s="169"/>
      <c r="R112" s="169"/>
      <c r="S112" s="169"/>
      <c r="T112" s="169"/>
      <c r="U112" s="169"/>
      <c r="V112" s="169"/>
      <c r="W112" s="169"/>
      <c r="X112" s="169"/>
      <c r="Y112" s="69"/>
      <c r="Z112" s="27"/>
      <c r="AA112" s="68"/>
      <c r="AB112" s="68"/>
      <c r="AC112" s="169"/>
      <c r="AD112" s="27"/>
      <c r="AE112" s="27"/>
      <c r="AF112" s="27"/>
      <c r="AG112" s="27"/>
    </row>
    <row r="113" spans="2:33" s="4" customFormat="1" ht="68.25" customHeight="1" x14ac:dyDescent="0.25">
      <c r="B113" s="248" t="s">
        <v>14</v>
      </c>
      <c r="C113" s="30" t="s">
        <v>191</v>
      </c>
      <c r="D113" s="3"/>
      <c r="E113" s="77"/>
      <c r="F113" s="88"/>
      <c r="G113" s="78"/>
      <c r="H113" s="78"/>
      <c r="I113" s="171">
        <f>I114+I115+I116+I117</f>
        <v>18521897</v>
      </c>
      <c r="J113" s="171">
        <f t="shared" ref="J113" si="158">J114+J115+J116+J117</f>
        <v>0</v>
      </c>
      <c r="K113" s="171">
        <f>K114+K115+K116+K117</f>
        <v>18521897</v>
      </c>
      <c r="L113" s="171">
        <f>L114+L115+L116+L117</f>
        <v>18521897</v>
      </c>
      <c r="M113" s="171">
        <f t="shared" ref="M113" si="159">M114+M115+M116+M117</f>
        <v>0</v>
      </c>
      <c r="N113" s="171">
        <f>N114+N115+N116+N117</f>
        <v>18521897</v>
      </c>
      <c r="O113" s="171">
        <f>O114+O115+O116+O117</f>
        <v>18521897</v>
      </c>
      <c r="P113" s="171">
        <f t="shared" ref="P113" si="160">P114+P115+P116+P117</f>
        <v>0</v>
      </c>
      <c r="Q113" s="171">
        <f>Q114+Q115+Q116+Q117</f>
        <v>18521897</v>
      </c>
      <c r="R113" s="171">
        <f>R114+R115+R116+R117</f>
        <v>50330367</v>
      </c>
      <c r="S113" s="171">
        <f t="shared" ref="S113" si="161">S114+S115+S116+S117</f>
        <v>0</v>
      </c>
      <c r="T113" s="171">
        <f>T114+T115+T116+T117</f>
        <v>50330367</v>
      </c>
      <c r="U113" s="171">
        <f>U114+U115+U116+U117</f>
        <v>5235324</v>
      </c>
      <c r="V113" s="171">
        <f>V114+V115+V116+V117</f>
        <v>0</v>
      </c>
      <c r="W113" s="79"/>
      <c r="X113" s="171">
        <f>X114+X115+X116+X117</f>
        <v>5235324</v>
      </c>
      <c r="Y113" s="80"/>
      <c r="Z113" s="11"/>
      <c r="AA113" s="171">
        <f>AA114+AA115+AA116+AA117</f>
        <v>1759897</v>
      </c>
      <c r="AB113" s="171">
        <f t="shared" ref="AB113" si="162">AB114+AB115+AB116+AB117</f>
        <v>0</v>
      </c>
      <c r="AC113" s="171">
        <f>AC114+AC115+AC116+AC117</f>
        <v>1759897</v>
      </c>
      <c r="AD113" s="11"/>
      <c r="AE113" s="11"/>
      <c r="AF113" s="11"/>
      <c r="AG113" s="11"/>
    </row>
    <row r="114" spans="2:33" ht="60.75" customHeight="1" x14ac:dyDescent="0.25">
      <c r="B114" s="248" t="s">
        <v>258</v>
      </c>
      <c r="C114" s="34" t="s">
        <v>134</v>
      </c>
      <c r="D114" s="34" t="s">
        <v>420</v>
      </c>
      <c r="E114" s="2" t="s">
        <v>104</v>
      </c>
      <c r="F114" s="2" t="s">
        <v>428</v>
      </c>
      <c r="G114" s="70">
        <v>2022</v>
      </c>
      <c r="H114" s="70">
        <v>2024</v>
      </c>
      <c r="I114" s="139">
        <v>14789</v>
      </c>
      <c r="J114" s="139">
        <v>0</v>
      </c>
      <c r="K114" s="71">
        <f>I114+J114</f>
        <v>14789</v>
      </c>
      <c r="L114" s="139">
        <v>14789</v>
      </c>
      <c r="M114" s="139">
        <v>0</v>
      </c>
      <c r="N114" s="71">
        <f>L114+M114</f>
        <v>14789</v>
      </c>
      <c r="O114" s="139">
        <v>14789</v>
      </c>
      <c r="P114" s="139">
        <v>0</v>
      </c>
      <c r="Q114" s="71">
        <f>O114+P114</f>
        <v>14789</v>
      </c>
      <c r="R114" s="169">
        <f>Q114+N114+K114</f>
        <v>44367</v>
      </c>
      <c r="S114" s="139">
        <v>0</v>
      </c>
      <c r="T114" s="71">
        <f>R114+S114</f>
        <v>44367</v>
      </c>
      <c r="U114" s="139">
        <v>0</v>
      </c>
      <c r="V114" s="139">
        <v>0</v>
      </c>
      <c r="W114" s="81"/>
      <c r="X114" s="53">
        <f t="shared" ref="X114:X115" si="163">V114+W114</f>
        <v>0</v>
      </c>
      <c r="Y114" s="144">
        <v>0</v>
      </c>
      <c r="AA114" s="139">
        <v>14789</v>
      </c>
      <c r="AB114" s="139">
        <v>0</v>
      </c>
      <c r="AC114" s="71">
        <f>AA114+AB114</f>
        <v>14789</v>
      </c>
    </row>
    <row r="115" spans="2:33" ht="68.45" customHeight="1" x14ac:dyDescent="0.25">
      <c r="B115" s="48" t="s">
        <v>259</v>
      </c>
      <c r="C115" s="34" t="s">
        <v>357</v>
      </c>
      <c r="D115" s="59" t="s">
        <v>409</v>
      </c>
      <c r="E115" s="2" t="s">
        <v>122</v>
      </c>
      <c r="F115" s="2"/>
      <c r="G115" s="245">
        <v>2022</v>
      </c>
      <c r="H115" s="245">
        <v>2024</v>
      </c>
      <c r="I115" s="71">
        <v>16762000</v>
      </c>
      <c r="J115" s="71">
        <v>0</v>
      </c>
      <c r="K115" s="71">
        <f>I115+J115</f>
        <v>16762000</v>
      </c>
      <c r="L115" s="71">
        <f>I115</f>
        <v>16762000</v>
      </c>
      <c r="M115" s="71">
        <v>0</v>
      </c>
      <c r="N115" s="71">
        <f>L115+M115</f>
        <v>16762000</v>
      </c>
      <c r="O115" s="71">
        <f>L115</f>
        <v>16762000</v>
      </c>
      <c r="P115" s="71">
        <v>0</v>
      </c>
      <c r="Q115" s="71">
        <f>O115+P115</f>
        <v>16762000</v>
      </c>
      <c r="R115" s="169">
        <f>Q115+N115+K115</f>
        <v>50286000</v>
      </c>
      <c r="S115" s="169">
        <v>0</v>
      </c>
      <c r="T115" s="169">
        <f>R115+S115</f>
        <v>50286000</v>
      </c>
      <c r="U115" s="71">
        <v>0</v>
      </c>
      <c r="V115" s="169">
        <v>0</v>
      </c>
      <c r="W115" s="169"/>
      <c r="X115" s="53">
        <f t="shared" si="163"/>
        <v>0</v>
      </c>
      <c r="Y115" s="69">
        <v>0</v>
      </c>
      <c r="AA115" s="71">
        <f>X115</f>
        <v>0</v>
      </c>
      <c r="AB115" s="71">
        <v>0</v>
      </c>
      <c r="AC115" s="71">
        <f>AA115+AB115</f>
        <v>0</v>
      </c>
    </row>
    <row r="116" spans="2:33" s="26" customFormat="1" ht="58.15" customHeight="1" x14ac:dyDescent="0.25">
      <c r="B116" s="48" t="s">
        <v>260</v>
      </c>
      <c r="C116" s="34" t="s">
        <v>375</v>
      </c>
      <c r="D116" s="59" t="s">
        <v>396</v>
      </c>
      <c r="E116" s="1" t="s">
        <v>105</v>
      </c>
      <c r="F116" s="1" t="s">
        <v>121</v>
      </c>
      <c r="G116" s="70">
        <v>2022</v>
      </c>
      <c r="H116" s="70">
        <v>2024</v>
      </c>
      <c r="I116" s="9">
        <v>872554</v>
      </c>
      <c r="J116" s="8">
        <v>0</v>
      </c>
      <c r="K116" s="53">
        <f>I116+J116</f>
        <v>872554</v>
      </c>
      <c r="L116" s="9">
        <v>872554</v>
      </c>
      <c r="M116" s="8">
        <v>0</v>
      </c>
      <c r="N116" s="53">
        <f>L116+M116</f>
        <v>872554</v>
      </c>
      <c r="O116" s="9">
        <v>872554</v>
      </c>
      <c r="P116" s="8">
        <v>0</v>
      </c>
      <c r="Q116" s="53">
        <f>P116+O116</f>
        <v>872554</v>
      </c>
      <c r="R116" s="53">
        <v>0</v>
      </c>
      <c r="S116" s="53">
        <v>0</v>
      </c>
      <c r="T116" s="53">
        <f>R116+S116</f>
        <v>0</v>
      </c>
      <c r="U116" s="9">
        <f>Q116+N116+K116</f>
        <v>2617662</v>
      </c>
      <c r="V116" s="53">
        <v>0</v>
      </c>
      <c r="W116" s="135" t="s">
        <v>403</v>
      </c>
      <c r="X116" s="169">
        <f>U116+V116</f>
        <v>2617662</v>
      </c>
      <c r="Y116" s="54">
        <v>0</v>
      </c>
      <c r="Z116" s="27"/>
      <c r="AA116" s="9">
        <v>872554</v>
      </c>
      <c r="AB116" s="8">
        <v>0</v>
      </c>
      <c r="AC116" s="53">
        <f>AB116+AA116</f>
        <v>872554</v>
      </c>
      <c r="AD116" s="27"/>
      <c r="AE116" s="27"/>
      <c r="AF116" s="27"/>
      <c r="AG116" s="27"/>
    </row>
    <row r="117" spans="2:33" ht="65.45" customHeight="1" x14ac:dyDescent="0.25">
      <c r="B117" s="48" t="s">
        <v>261</v>
      </c>
      <c r="C117" s="34" t="s">
        <v>377</v>
      </c>
      <c r="D117" s="59" t="s">
        <v>396</v>
      </c>
      <c r="E117" s="1" t="s">
        <v>105</v>
      </c>
      <c r="F117" s="1" t="s">
        <v>121</v>
      </c>
      <c r="G117" s="70">
        <v>2022</v>
      </c>
      <c r="H117" s="70">
        <v>2024</v>
      </c>
      <c r="I117" s="9">
        <v>872554</v>
      </c>
      <c r="J117" s="8">
        <v>0</v>
      </c>
      <c r="K117" s="53">
        <f>I117+J117</f>
        <v>872554</v>
      </c>
      <c r="L117" s="9">
        <v>872554</v>
      </c>
      <c r="M117" s="8">
        <v>0</v>
      </c>
      <c r="N117" s="53">
        <f>L117+M117</f>
        <v>872554</v>
      </c>
      <c r="O117" s="9">
        <v>872554</v>
      </c>
      <c r="P117" s="8">
        <v>0</v>
      </c>
      <c r="Q117" s="53">
        <f>P117+O117</f>
        <v>872554</v>
      </c>
      <c r="R117" s="53">
        <v>0</v>
      </c>
      <c r="S117" s="53">
        <v>0</v>
      </c>
      <c r="T117" s="53">
        <f>R117+S117</f>
        <v>0</v>
      </c>
      <c r="U117" s="9">
        <f>Q117+N117+K117</f>
        <v>2617662</v>
      </c>
      <c r="V117" s="53">
        <v>0</v>
      </c>
      <c r="W117" s="135" t="s">
        <v>403</v>
      </c>
      <c r="X117" s="169">
        <f>U117+V117</f>
        <v>2617662</v>
      </c>
      <c r="Y117" s="54">
        <v>0</v>
      </c>
      <c r="AA117" s="9">
        <v>872554</v>
      </c>
      <c r="AB117" s="8">
        <v>0</v>
      </c>
      <c r="AC117" s="53">
        <f>AB117+AA117</f>
        <v>872554</v>
      </c>
    </row>
    <row r="118" spans="2:33" ht="57.75" customHeight="1" x14ac:dyDescent="0.25">
      <c r="B118" s="248" t="s">
        <v>15</v>
      </c>
      <c r="C118" s="30" t="s">
        <v>262</v>
      </c>
      <c r="D118" s="3"/>
      <c r="E118" s="63"/>
      <c r="F118" s="2"/>
      <c r="G118" s="67"/>
      <c r="H118" s="67"/>
      <c r="I118" s="171">
        <f>I119</f>
        <v>0</v>
      </c>
      <c r="J118" s="171">
        <f t="shared" ref="J118" si="164">J119</f>
        <v>0</v>
      </c>
      <c r="K118" s="171">
        <f>K119</f>
        <v>0</v>
      </c>
      <c r="L118" s="171">
        <f>L119</f>
        <v>0</v>
      </c>
      <c r="M118" s="171">
        <f t="shared" ref="M118" si="165">M119</f>
        <v>0</v>
      </c>
      <c r="N118" s="171">
        <f>N119</f>
        <v>0</v>
      </c>
      <c r="O118" s="171">
        <f>O119</f>
        <v>0</v>
      </c>
      <c r="P118" s="171">
        <f t="shared" ref="P118" si="166">P119</f>
        <v>0</v>
      </c>
      <c r="Q118" s="171">
        <f>Q119</f>
        <v>0</v>
      </c>
      <c r="R118" s="171">
        <f>R119</f>
        <v>0</v>
      </c>
      <c r="S118" s="171">
        <f t="shared" ref="S118" si="167">S119</f>
        <v>0</v>
      </c>
      <c r="T118" s="171">
        <f>T119</f>
        <v>0</v>
      </c>
      <c r="U118" s="171">
        <f t="shared" ref="U118" si="168">U119</f>
        <v>0</v>
      </c>
      <c r="V118" s="171">
        <f t="shared" ref="V118" si="169">V119</f>
        <v>0</v>
      </c>
      <c r="W118" s="169"/>
      <c r="X118" s="171">
        <f>X119</f>
        <v>0</v>
      </c>
      <c r="Y118" s="161">
        <f t="shared" ref="Y118" si="170">Y119</f>
        <v>0</v>
      </c>
      <c r="AA118" s="171">
        <f>AA119</f>
        <v>0</v>
      </c>
      <c r="AB118" s="171">
        <f t="shared" ref="AB118" si="171">AB119</f>
        <v>0</v>
      </c>
      <c r="AC118" s="171">
        <f>AC119</f>
        <v>0</v>
      </c>
    </row>
    <row r="119" spans="2:33" ht="50.1" customHeight="1" x14ac:dyDescent="0.25">
      <c r="B119" s="50" t="s">
        <v>264</v>
      </c>
      <c r="C119" s="40" t="s">
        <v>497</v>
      </c>
      <c r="D119" s="43"/>
      <c r="E119" s="2" t="s">
        <v>105</v>
      </c>
      <c r="F119" s="1" t="s">
        <v>109</v>
      </c>
      <c r="G119" s="245">
        <v>2022</v>
      </c>
      <c r="H119" s="245">
        <v>2024</v>
      </c>
      <c r="I119" s="8">
        <f t="shared" ref="I119" si="172">L119+R119</f>
        <v>0</v>
      </c>
      <c r="J119" s="8">
        <v>0</v>
      </c>
      <c r="K119" s="169">
        <f>I119+J119</f>
        <v>0</v>
      </c>
      <c r="L119" s="8">
        <v>0</v>
      </c>
      <c r="M119" s="8">
        <v>0</v>
      </c>
      <c r="N119" s="169">
        <f>L119+M119</f>
        <v>0</v>
      </c>
      <c r="O119" s="8">
        <v>0</v>
      </c>
      <c r="P119" s="8">
        <v>0</v>
      </c>
      <c r="Q119" s="169">
        <f>O119+P119</f>
        <v>0</v>
      </c>
      <c r="R119" s="169">
        <v>0</v>
      </c>
      <c r="S119" s="169">
        <v>0</v>
      </c>
      <c r="T119" s="169">
        <f>R119+S119</f>
        <v>0</v>
      </c>
      <c r="U119" s="71">
        <v>0</v>
      </c>
      <c r="V119" s="169">
        <v>0</v>
      </c>
      <c r="W119" s="139"/>
      <c r="X119" s="139">
        <v>0</v>
      </c>
      <c r="Y119" s="73">
        <f>W119+X119</f>
        <v>0</v>
      </c>
      <c r="AA119" s="8">
        <v>0</v>
      </c>
      <c r="AB119" s="8">
        <v>0</v>
      </c>
      <c r="AC119" s="169">
        <f>AA119+AB119</f>
        <v>0</v>
      </c>
    </row>
    <row r="120" spans="2:33" s="4" customFormat="1" ht="27" customHeight="1" x14ac:dyDescent="0.2">
      <c r="B120" s="47"/>
      <c r="C120" s="32" t="s">
        <v>41</v>
      </c>
      <c r="D120" s="56"/>
      <c r="E120" s="55"/>
      <c r="F120" s="55"/>
      <c r="G120" s="55"/>
      <c r="H120" s="55"/>
      <c r="I120" s="170">
        <f>I113+I118</f>
        <v>18521897</v>
      </c>
      <c r="J120" s="170">
        <f t="shared" ref="J120:Y120" si="173">J113+J118</f>
        <v>0</v>
      </c>
      <c r="K120" s="170">
        <f>K113+K118</f>
        <v>18521897</v>
      </c>
      <c r="L120" s="170">
        <f>L113+L118</f>
        <v>18521897</v>
      </c>
      <c r="M120" s="170">
        <f t="shared" si="173"/>
        <v>0</v>
      </c>
      <c r="N120" s="170">
        <f t="shared" si="173"/>
        <v>18521897</v>
      </c>
      <c r="O120" s="170">
        <f t="shared" si="173"/>
        <v>18521897</v>
      </c>
      <c r="P120" s="170">
        <f t="shared" si="173"/>
        <v>0</v>
      </c>
      <c r="Q120" s="170">
        <f t="shared" si="173"/>
        <v>18521897</v>
      </c>
      <c r="R120" s="170">
        <f t="shared" si="173"/>
        <v>50330367</v>
      </c>
      <c r="S120" s="170">
        <f t="shared" si="173"/>
        <v>0</v>
      </c>
      <c r="T120" s="170">
        <f t="shared" si="173"/>
        <v>50330367</v>
      </c>
      <c r="U120" s="170">
        <f>U113+U118</f>
        <v>5235324</v>
      </c>
      <c r="V120" s="170">
        <f t="shared" si="173"/>
        <v>0</v>
      </c>
      <c r="W120" s="170"/>
      <c r="X120" s="170">
        <f t="shared" si="173"/>
        <v>5235324</v>
      </c>
      <c r="Y120" s="159">
        <f t="shared" si="173"/>
        <v>0</v>
      </c>
      <c r="Z120" s="11"/>
      <c r="AA120" s="170">
        <f>I120+L120+O120</f>
        <v>55565691</v>
      </c>
      <c r="AB120" s="170">
        <f t="shared" ref="AB120:AC120" si="174">J120+M120+P120</f>
        <v>0</v>
      </c>
      <c r="AC120" s="170">
        <f t="shared" si="174"/>
        <v>55565691</v>
      </c>
      <c r="AD120" s="11"/>
      <c r="AE120" s="11"/>
      <c r="AF120" s="11"/>
      <c r="AG120" s="11"/>
    </row>
    <row r="121" spans="2:33" s="26" customFormat="1" ht="79.5" customHeight="1" x14ac:dyDescent="0.25">
      <c r="B121" s="113">
        <v>3.2</v>
      </c>
      <c r="C121" s="118" t="s">
        <v>265</v>
      </c>
      <c r="D121" s="119"/>
      <c r="E121" s="115"/>
      <c r="F121" s="98"/>
      <c r="G121" s="99"/>
      <c r="H121" s="99"/>
      <c r="I121" s="100"/>
      <c r="J121" s="100"/>
      <c r="K121" s="116"/>
      <c r="L121" s="100"/>
      <c r="M121" s="100"/>
      <c r="N121" s="116"/>
      <c r="O121" s="100"/>
      <c r="P121" s="100"/>
      <c r="Q121" s="116"/>
      <c r="R121" s="116"/>
      <c r="S121" s="116"/>
      <c r="T121" s="116"/>
      <c r="U121" s="120"/>
      <c r="V121" s="116"/>
      <c r="W121" s="116"/>
      <c r="X121" s="116"/>
      <c r="Y121" s="117"/>
      <c r="Z121" s="27"/>
      <c r="AA121" s="100"/>
      <c r="AB121" s="100"/>
      <c r="AC121" s="116"/>
      <c r="AD121" s="27"/>
      <c r="AE121" s="27"/>
      <c r="AF121" s="27"/>
      <c r="AG121" s="27"/>
    </row>
    <row r="122" spans="2:33" ht="19.5" customHeight="1" x14ac:dyDescent="0.25">
      <c r="B122" s="248"/>
      <c r="C122" s="31" t="s">
        <v>74</v>
      </c>
      <c r="D122" s="66"/>
      <c r="E122" s="63"/>
      <c r="F122" s="2"/>
      <c r="G122" s="67"/>
      <c r="H122" s="67"/>
      <c r="I122" s="68"/>
      <c r="J122" s="68"/>
      <c r="K122" s="169"/>
      <c r="L122" s="68"/>
      <c r="M122" s="68"/>
      <c r="N122" s="169"/>
      <c r="O122" s="68"/>
      <c r="P122" s="68"/>
      <c r="Q122" s="169"/>
      <c r="R122" s="169"/>
      <c r="S122" s="169"/>
      <c r="T122" s="169"/>
      <c r="U122" s="169"/>
      <c r="V122" s="169"/>
      <c r="W122" s="169"/>
      <c r="X122" s="169"/>
      <c r="Y122" s="69"/>
      <c r="AA122" s="68"/>
      <c r="AB122" s="68"/>
      <c r="AC122" s="169"/>
    </row>
    <row r="123" spans="2:33" ht="57.75" customHeight="1" x14ac:dyDescent="0.25">
      <c r="B123" s="248" t="s">
        <v>16</v>
      </c>
      <c r="C123" s="30" t="s">
        <v>192</v>
      </c>
      <c r="D123" s="3"/>
      <c r="E123" s="63"/>
      <c r="F123" s="2"/>
      <c r="G123" s="67"/>
      <c r="H123" s="67"/>
      <c r="I123" s="171">
        <f t="shared" ref="I123:V123" si="175">I124+I125+I126+I127+I128+I129+I130+I131</f>
        <v>18595316</v>
      </c>
      <c r="J123" s="171">
        <f t="shared" si="175"/>
        <v>41340071</v>
      </c>
      <c r="K123" s="171">
        <f t="shared" si="175"/>
        <v>59935387</v>
      </c>
      <c r="L123" s="171">
        <f t="shared" si="175"/>
        <v>18595316</v>
      </c>
      <c r="M123" s="171">
        <f t="shared" si="175"/>
        <v>41340071</v>
      </c>
      <c r="N123" s="171">
        <f t="shared" si="175"/>
        <v>59935387</v>
      </c>
      <c r="O123" s="171">
        <f t="shared" si="175"/>
        <v>18595316</v>
      </c>
      <c r="P123" s="171">
        <f t="shared" si="175"/>
        <v>41340071</v>
      </c>
      <c r="Q123" s="171">
        <f t="shared" si="175"/>
        <v>59935387</v>
      </c>
      <c r="R123" s="171">
        <f t="shared" si="175"/>
        <v>53168286</v>
      </c>
      <c r="S123" s="171">
        <f t="shared" si="175"/>
        <v>0</v>
      </c>
      <c r="T123" s="171">
        <f t="shared" si="175"/>
        <v>53168286</v>
      </c>
      <c r="U123" s="171">
        <f t="shared" si="175"/>
        <v>2617662</v>
      </c>
      <c r="V123" s="171">
        <f t="shared" si="175"/>
        <v>124020213</v>
      </c>
      <c r="W123" s="169"/>
      <c r="X123" s="171">
        <f>X124+X125+X126+X127+X128+X129+X130+X131</f>
        <v>126637875</v>
      </c>
      <c r="Y123" s="69"/>
      <c r="AA123" s="171">
        <f t="shared" ref="AA123:AC123" si="176">AA124+AA125+AA126+AA127+AA128+AA129+AA130+AA131</f>
        <v>872554</v>
      </c>
      <c r="AB123" s="171">
        <f t="shared" si="176"/>
        <v>41340071</v>
      </c>
      <c r="AC123" s="171">
        <f t="shared" si="176"/>
        <v>42212625</v>
      </c>
    </row>
    <row r="124" spans="2:33" ht="65.099999999999994" customHeight="1" x14ac:dyDescent="0.25">
      <c r="B124" s="48" t="s">
        <v>267</v>
      </c>
      <c r="C124" s="34" t="s">
        <v>135</v>
      </c>
      <c r="D124" s="59" t="s">
        <v>396</v>
      </c>
      <c r="E124" s="20" t="s">
        <v>105</v>
      </c>
      <c r="F124" s="20" t="s">
        <v>109</v>
      </c>
      <c r="G124" s="246">
        <v>2022</v>
      </c>
      <c r="H124" s="246">
        <v>2023</v>
      </c>
      <c r="I124" s="64">
        <v>9258000</v>
      </c>
      <c r="J124" s="64">
        <v>0</v>
      </c>
      <c r="K124" s="9">
        <f t="shared" ref="K124:K129" si="177">I124+J124</f>
        <v>9258000</v>
      </c>
      <c r="L124" s="64">
        <f>I124</f>
        <v>9258000</v>
      </c>
      <c r="M124" s="64">
        <v>0</v>
      </c>
      <c r="N124" s="9">
        <f t="shared" ref="N124:N129" si="178">L124+M124</f>
        <v>9258000</v>
      </c>
      <c r="O124" s="64">
        <f t="shared" ref="O124" si="179">L124</f>
        <v>9258000</v>
      </c>
      <c r="P124" s="64">
        <v>0</v>
      </c>
      <c r="Q124" s="53">
        <f t="shared" ref="Q124" si="180">O124+P124</f>
        <v>9258000</v>
      </c>
      <c r="R124" s="9">
        <f>Q124+N124+K124</f>
        <v>27774000</v>
      </c>
      <c r="S124" s="9">
        <v>0</v>
      </c>
      <c r="T124" s="9">
        <f>R124+S124</f>
        <v>27774000</v>
      </c>
      <c r="U124" s="9">
        <v>0</v>
      </c>
      <c r="V124" s="9">
        <v>0</v>
      </c>
      <c r="W124" s="9">
        <v>0</v>
      </c>
      <c r="X124" s="53">
        <f t="shared" ref="X124" si="181">V124+W124</f>
        <v>0</v>
      </c>
      <c r="Y124" s="57">
        <f>T124-N124-Q124-K124</f>
        <v>0</v>
      </c>
      <c r="AA124" s="64">
        <f t="shared" ref="AA124:AA127" si="182">X124</f>
        <v>0</v>
      </c>
      <c r="AB124" s="64">
        <v>0</v>
      </c>
      <c r="AC124" s="53">
        <f t="shared" ref="AC124:AC127" si="183">AA124+AB124</f>
        <v>0</v>
      </c>
    </row>
    <row r="125" spans="2:33" ht="65.099999999999994" customHeight="1" x14ac:dyDescent="0.25">
      <c r="B125" s="48" t="s">
        <v>268</v>
      </c>
      <c r="C125" s="34" t="s">
        <v>376</v>
      </c>
      <c r="D125" s="59" t="s">
        <v>396</v>
      </c>
      <c r="E125" s="2" t="s">
        <v>105</v>
      </c>
      <c r="F125" s="1"/>
      <c r="G125" s="245">
        <v>2022</v>
      </c>
      <c r="H125" s="245">
        <v>2024</v>
      </c>
      <c r="I125" s="64">
        <v>8409000</v>
      </c>
      <c r="J125" s="64">
        <f>M125+S125</f>
        <v>0</v>
      </c>
      <c r="K125" s="71">
        <f t="shared" si="177"/>
        <v>8409000</v>
      </c>
      <c r="L125" s="71">
        <f t="shared" ref="L125:L127" si="184">I125</f>
        <v>8409000</v>
      </c>
      <c r="M125" s="64">
        <v>0</v>
      </c>
      <c r="N125" s="71">
        <f t="shared" si="178"/>
        <v>8409000</v>
      </c>
      <c r="O125" s="71">
        <f t="shared" ref="O125:O127" si="185">L125</f>
        <v>8409000</v>
      </c>
      <c r="P125" s="71">
        <v>0</v>
      </c>
      <c r="Q125" s="71">
        <f t="shared" ref="Q125:Q127" si="186">O125+P125</f>
        <v>8409000</v>
      </c>
      <c r="R125" s="169">
        <f>Q125+N125+K125</f>
        <v>25227000</v>
      </c>
      <c r="S125" s="169">
        <v>0</v>
      </c>
      <c r="T125" s="169">
        <f>R125+S125</f>
        <v>25227000</v>
      </c>
      <c r="U125" s="169">
        <v>0</v>
      </c>
      <c r="V125" s="169">
        <v>0</v>
      </c>
      <c r="W125" s="169">
        <v>0</v>
      </c>
      <c r="X125" s="53">
        <f t="shared" ref="X125:X126" si="187">V125+W125</f>
        <v>0</v>
      </c>
      <c r="Y125" s="69">
        <f>T125-Q125-N125-K125</f>
        <v>0</v>
      </c>
      <c r="Z125" s="137"/>
      <c r="AA125" s="71">
        <f t="shared" si="182"/>
        <v>0</v>
      </c>
      <c r="AB125" s="71">
        <v>0</v>
      </c>
      <c r="AC125" s="71">
        <f t="shared" si="183"/>
        <v>0</v>
      </c>
    </row>
    <row r="126" spans="2:33" ht="65.099999999999994" customHeight="1" x14ac:dyDescent="0.25">
      <c r="B126" s="48" t="s">
        <v>269</v>
      </c>
      <c r="C126" s="34" t="s">
        <v>395</v>
      </c>
      <c r="D126" s="59" t="s">
        <v>396</v>
      </c>
      <c r="E126" s="2" t="s">
        <v>105</v>
      </c>
      <c r="F126" s="1"/>
      <c r="G126" s="245">
        <v>2022</v>
      </c>
      <c r="H126" s="245">
        <v>2024</v>
      </c>
      <c r="I126" s="64">
        <v>5000</v>
      </c>
      <c r="J126" s="64">
        <f>M126+S126</f>
        <v>0</v>
      </c>
      <c r="K126" s="71">
        <f t="shared" si="177"/>
        <v>5000</v>
      </c>
      <c r="L126" s="71">
        <f t="shared" si="184"/>
        <v>5000</v>
      </c>
      <c r="M126" s="64">
        <v>0</v>
      </c>
      <c r="N126" s="71">
        <f t="shared" si="178"/>
        <v>5000</v>
      </c>
      <c r="O126" s="71">
        <f t="shared" si="185"/>
        <v>5000</v>
      </c>
      <c r="P126" s="71">
        <v>0</v>
      </c>
      <c r="Q126" s="71">
        <f t="shared" si="186"/>
        <v>5000</v>
      </c>
      <c r="R126" s="169">
        <f>Q126+N126+K126</f>
        <v>15000</v>
      </c>
      <c r="S126" s="169">
        <v>0</v>
      </c>
      <c r="T126" s="169">
        <f>R126+S126</f>
        <v>15000</v>
      </c>
      <c r="U126" s="169">
        <v>0</v>
      </c>
      <c r="V126" s="169">
        <v>0</v>
      </c>
      <c r="W126" s="169">
        <v>0</v>
      </c>
      <c r="X126" s="53">
        <f t="shared" si="187"/>
        <v>0</v>
      </c>
      <c r="Y126" s="69">
        <f>T126-Q126-N126-K126</f>
        <v>0</v>
      </c>
      <c r="AA126" s="71">
        <f t="shared" si="182"/>
        <v>0</v>
      </c>
      <c r="AB126" s="71">
        <v>0</v>
      </c>
      <c r="AC126" s="71">
        <f t="shared" si="183"/>
        <v>0</v>
      </c>
    </row>
    <row r="127" spans="2:33" ht="65.099999999999994" customHeight="1" x14ac:dyDescent="0.25">
      <c r="B127" s="48" t="s">
        <v>270</v>
      </c>
      <c r="C127" s="34" t="s">
        <v>111</v>
      </c>
      <c r="D127" s="59" t="s">
        <v>396</v>
      </c>
      <c r="E127" s="2" t="s">
        <v>105</v>
      </c>
      <c r="F127" s="1"/>
      <c r="G127" s="245">
        <v>2022</v>
      </c>
      <c r="H127" s="245">
        <v>2024</v>
      </c>
      <c r="I127" s="71">
        <v>34000</v>
      </c>
      <c r="J127" s="64">
        <f>M127+S127</f>
        <v>0</v>
      </c>
      <c r="K127" s="71">
        <f t="shared" si="177"/>
        <v>34000</v>
      </c>
      <c r="L127" s="71">
        <f t="shared" si="184"/>
        <v>34000</v>
      </c>
      <c r="M127" s="64">
        <v>0</v>
      </c>
      <c r="N127" s="71">
        <f t="shared" si="178"/>
        <v>34000</v>
      </c>
      <c r="O127" s="71">
        <f t="shared" si="185"/>
        <v>34000</v>
      </c>
      <c r="P127" s="71">
        <v>0</v>
      </c>
      <c r="Q127" s="71">
        <f t="shared" si="186"/>
        <v>34000</v>
      </c>
      <c r="R127" s="169">
        <f>Q127+N127+K127</f>
        <v>102000</v>
      </c>
      <c r="S127" s="169">
        <v>0</v>
      </c>
      <c r="T127" s="169">
        <f t="shared" ref="T127:T128" si="188">R127+S127</f>
        <v>102000</v>
      </c>
      <c r="U127" s="169">
        <v>0</v>
      </c>
      <c r="V127" s="169">
        <v>0</v>
      </c>
      <c r="W127" s="169">
        <v>0</v>
      </c>
      <c r="X127" s="53">
        <f t="shared" ref="X127:X128" si="189">V127+W127</f>
        <v>0</v>
      </c>
      <c r="Y127" s="69">
        <f t="shared" ref="Y127:Y128" si="190">T127-Q127-N127-K127</f>
        <v>0</v>
      </c>
      <c r="AA127" s="71">
        <f t="shared" si="182"/>
        <v>0</v>
      </c>
      <c r="AB127" s="71">
        <v>0</v>
      </c>
      <c r="AC127" s="71">
        <f t="shared" si="183"/>
        <v>0</v>
      </c>
    </row>
    <row r="128" spans="2:33" ht="65.099999999999994" customHeight="1" x14ac:dyDescent="0.25">
      <c r="B128" s="48" t="s">
        <v>271</v>
      </c>
      <c r="C128" s="34" t="s">
        <v>358</v>
      </c>
      <c r="D128" s="59" t="s">
        <v>409</v>
      </c>
      <c r="E128" s="2" t="s">
        <v>105</v>
      </c>
      <c r="F128" s="1"/>
      <c r="G128" s="245">
        <v>2022</v>
      </c>
      <c r="H128" s="245">
        <v>2024</v>
      </c>
      <c r="I128" s="71">
        <v>16762</v>
      </c>
      <c r="J128" s="71">
        <v>0</v>
      </c>
      <c r="K128" s="71">
        <f t="shared" si="177"/>
        <v>16762</v>
      </c>
      <c r="L128" s="71">
        <f>I128</f>
        <v>16762</v>
      </c>
      <c r="M128" s="71">
        <v>0</v>
      </c>
      <c r="N128" s="71">
        <f t="shared" si="178"/>
        <v>16762</v>
      </c>
      <c r="O128" s="71">
        <f>L128</f>
        <v>16762</v>
      </c>
      <c r="P128" s="71">
        <v>0</v>
      </c>
      <c r="Q128" s="71">
        <f>O128+P128</f>
        <v>16762</v>
      </c>
      <c r="R128" s="169">
        <f>Q128+N128+K128</f>
        <v>50286</v>
      </c>
      <c r="S128" s="169">
        <v>0</v>
      </c>
      <c r="T128" s="169">
        <f t="shared" si="188"/>
        <v>50286</v>
      </c>
      <c r="U128" s="71">
        <v>0</v>
      </c>
      <c r="V128" s="169">
        <v>0</v>
      </c>
      <c r="W128" s="169">
        <v>0</v>
      </c>
      <c r="X128" s="53">
        <f t="shared" si="189"/>
        <v>0</v>
      </c>
      <c r="Y128" s="69">
        <f t="shared" si="190"/>
        <v>0</v>
      </c>
      <c r="Z128" s="5"/>
      <c r="AA128" s="71">
        <f>X128</f>
        <v>0</v>
      </c>
      <c r="AB128" s="71">
        <v>0</v>
      </c>
      <c r="AC128" s="71">
        <f>AA128+AB128</f>
        <v>0</v>
      </c>
      <c r="AD128" s="5"/>
      <c r="AE128" s="5"/>
      <c r="AF128" s="5"/>
      <c r="AG128" s="5"/>
    </row>
    <row r="129" spans="1:937" ht="65.099999999999994" customHeight="1" x14ac:dyDescent="0.25">
      <c r="B129" s="248" t="s">
        <v>272</v>
      </c>
      <c r="C129" s="34" t="s">
        <v>110</v>
      </c>
      <c r="D129" s="59" t="s">
        <v>396</v>
      </c>
      <c r="E129" s="1" t="s">
        <v>105</v>
      </c>
      <c r="F129" s="1" t="s">
        <v>121</v>
      </c>
      <c r="G129" s="70">
        <v>2022</v>
      </c>
      <c r="H129" s="70">
        <v>2024</v>
      </c>
      <c r="I129" s="9">
        <v>872554</v>
      </c>
      <c r="J129" s="8">
        <v>0</v>
      </c>
      <c r="K129" s="53">
        <f t="shared" si="177"/>
        <v>872554</v>
      </c>
      <c r="L129" s="9">
        <v>872554</v>
      </c>
      <c r="M129" s="8">
        <v>0</v>
      </c>
      <c r="N129" s="53">
        <f t="shared" si="178"/>
        <v>872554</v>
      </c>
      <c r="O129" s="9">
        <v>872554</v>
      </c>
      <c r="P129" s="8">
        <v>0</v>
      </c>
      <c r="Q129" s="53">
        <f>P129+O129</f>
        <v>872554</v>
      </c>
      <c r="R129" s="53">
        <v>0</v>
      </c>
      <c r="S129" s="53">
        <v>0</v>
      </c>
      <c r="T129" s="53">
        <f>R129+S129</f>
        <v>0</v>
      </c>
      <c r="U129" s="9">
        <f>Q129+N129+K129</f>
        <v>2617662</v>
      </c>
      <c r="V129" s="53">
        <v>0</v>
      </c>
      <c r="W129" s="135" t="s">
        <v>403</v>
      </c>
      <c r="X129" s="169">
        <f>U129+V129</f>
        <v>2617662</v>
      </c>
      <c r="Y129" s="54">
        <v>0</v>
      </c>
      <c r="Z129" s="5"/>
      <c r="AA129" s="9">
        <v>872554</v>
      </c>
      <c r="AB129" s="8">
        <v>0</v>
      </c>
      <c r="AC129" s="53">
        <f>AB129+AA129</f>
        <v>872554</v>
      </c>
      <c r="AD129" s="5"/>
      <c r="AE129" s="5"/>
      <c r="AF129" s="5"/>
      <c r="AG129" s="5"/>
    </row>
    <row r="130" spans="1:937" ht="65.099999999999994" customHeight="1" x14ac:dyDescent="0.25">
      <c r="B130" s="248" t="s">
        <v>273</v>
      </c>
      <c r="C130" s="34" t="s">
        <v>378</v>
      </c>
      <c r="D130" s="59" t="s">
        <v>396</v>
      </c>
      <c r="E130" s="2" t="s">
        <v>105</v>
      </c>
      <c r="F130" s="1" t="s">
        <v>121</v>
      </c>
      <c r="G130" s="245">
        <v>2022</v>
      </c>
      <c r="H130" s="245">
        <v>2024</v>
      </c>
      <c r="I130" s="71">
        <v>0</v>
      </c>
      <c r="J130" s="64">
        <v>6810555</v>
      </c>
      <c r="K130" s="71">
        <f>J130+I130</f>
        <v>6810555</v>
      </c>
      <c r="L130" s="71">
        <v>0</v>
      </c>
      <c r="M130" s="64">
        <v>6810555</v>
      </c>
      <c r="N130" s="71">
        <f>M130+L130</f>
        <v>6810555</v>
      </c>
      <c r="O130" s="71">
        <v>0</v>
      </c>
      <c r="P130" s="64">
        <v>6810555</v>
      </c>
      <c r="Q130" s="71">
        <f>P130+O130</f>
        <v>6810555</v>
      </c>
      <c r="R130" s="169">
        <v>0</v>
      </c>
      <c r="S130" s="169">
        <v>0</v>
      </c>
      <c r="T130" s="169">
        <v>0</v>
      </c>
      <c r="U130" s="169">
        <v>0</v>
      </c>
      <c r="V130" s="169">
        <f>Q130+N130+K130</f>
        <v>20431665</v>
      </c>
      <c r="W130" s="134" t="s">
        <v>403</v>
      </c>
      <c r="X130" s="169">
        <f>V130+U130</f>
        <v>20431665</v>
      </c>
      <c r="Y130" s="69">
        <f>X130-Q130-N130-K130</f>
        <v>0</v>
      </c>
      <c r="Z130" s="5"/>
      <c r="AA130" s="71">
        <v>0</v>
      </c>
      <c r="AB130" s="64">
        <v>6810555</v>
      </c>
      <c r="AC130" s="71">
        <f>AB130+AA130</f>
        <v>6810555</v>
      </c>
      <c r="AD130" s="5"/>
      <c r="AE130" s="5"/>
      <c r="AF130" s="5"/>
      <c r="AG130" s="5"/>
    </row>
    <row r="131" spans="1:937" s="26" customFormat="1" ht="65.099999999999994" customHeight="1" x14ac:dyDescent="0.25">
      <c r="B131" s="248" t="s">
        <v>413</v>
      </c>
      <c r="C131" s="34" t="s">
        <v>414</v>
      </c>
      <c r="D131" s="59" t="s">
        <v>396</v>
      </c>
      <c r="E131" s="2" t="s">
        <v>105</v>
      </c>
      <c r="F131" s="1" t="s">
        <v>106</v>
      </c>
      <c r="G131" s="245">
        <v>2022</v>
      </c>
      <c r="H131" s="245">
        <v>2024</v>
      </c>
      <c r="I131" s="71">
        <v>0</v>
      </c>
      <c r="J131" s="64">
        <v>34529516</v>
      </c>
      <c r="K131" s="71">
        <f>J131+I131</f>
        <v>34529516</v>
      </c>
      <c r="L131" s="71">
        <v>0</v>
      </c>
      <c r="M131" s="64">
        <v>34529516</v>
      </c>
      <c r="N131" s="71">
        <f>M131+L131</f>
        <v>34529516</v>
      </c>
      <c r="O131" s="71">
        <v>0</v>
      </c>
      <c r="P131" s="64">
        <v>34529516</v>
      </c>
      <c r="Q131" s="71">
        <f>P131+O131</f>
        <v>34529516</v>
      </c>
      <c r="R131" s="169">
        <v>0</v>
      </c>
      <c r="S131" s="169">
        <v>0</v>
      </c>
      <c r="T131" s="169">
        <v>0</v>
      </c>
      <c r="U131" s="169">
        <v>0</v>
      </c>
      <c r="V131" s="169">
        <f>Q131+N131+K131</f>
        <v>103588548</v>
      </c>
      <c r="W131" s="134" t="s">
        <v>412</v>
      </c>
      <c r="X131" s="169">
        <f>V131+U131</f>
        <v>103588548</v>
      </c>
      <c r="Y131" s="69">
        <f>X131-Q131-N131-K131</f>
        <v>0</v>
      </c>
      <c r="AA131" s="71">
        <v>0</v>
      </c>
      <c r="AB131" s="64">
        <v>34529516</v>
      </c>
      <c r="AC131" s="71">
        <f>AB131+AA131</f>
        <v>34529516</v>
      </c>
    </row>
    <row r="132" spans="1:937" s="18" customFormat="1" ht="65.099999999999994" customHeight="1" x14ac:dyDescent="0.2">
      <c r="A132" s="5"/>
      <c r="B132" s="48" t="s">
        <v>266</v>
      </c>
      <c r="C132" s="30" t="s">
        <v>359</v>
      </c>
      <c r="D132" s="3"/>
      <c r="E132" s="246"/>
      <c r="F132" s="246"/>
      <c r="G132" s="246"/>
      <c r="H132" s="246"/>
      <c r="I132" s="171">
        <f>I133+I134+I134+I135+I136</f>
        <v>160000</v>
      </c>
      <c r="J132" s="171">
        <f t="shared" ref="J132:K132" si="191">J133+J134+J134+J135+J136</f>
        <v>0</v>
      </c>
      <c r="K132" s="171">
        <f t="shared" si="191"/>
        <v>160000</v>
      </c>
      <c r="L132" s="171">
        <f>L133+L134+L134+L135+L136</f>
        <v>160000</v>
      </c>
      <c r="M132" s="171">
        <f t="shared" ref="M132" si="192">M133+M134+M134+M135+M136</f>
        <v>0</v>
      </c>
      <c r="N132" s="171">
        <f t="shared" ref="N132" si="193">N133+N134+N134+N135+N136</f>
        <v>160000</v>
      </c>
      <c r="O132" s="171">
        <f>O133+O134+O134+O135+O136</f>
        <v>160000</v>
      </c>
      <c r="P132" s="171">
        <f t="shared" ref="P132" si="194">P133+P134+P134+P135+P136</f>
        <v>0</v>
      </c>
      <c r="Q132" s="171">
        <f t="shared" ref="Q132" si="195">Q133+Q134+Q134+Q135+Q136</f>
        <v>160000</v>
      </c>
      <c r="R132" s="171">
        <f>R133+R134+R134+R135+R136</f>
        <v>480000</v>
      </c>
      <c r="S132" s="171">
        <f t="shared" ref="S132" si="196">S133+S134+S134+S135+S136</f>
        <v>0</v>
      </c>
      <c r="T132" s="171">
        <f t="shared" ref="T132" si="197">T133+T134+T134+T135+T136</f>
        <v>480000</v>
      </c>
      <c r="U132" s="171">
        <f>U133+U134+U134+U135+U136</f>
        <v>0</v>
      </c>
      <c r="V132" s="171">
        <f t="shared" ref="V132" si="198">V133+V134+V134+V135+V136</f>
        <v>0</v>
      </c>
      <c r="W132" s="61"/>
      <c r="X132" s="171">
        <f t="shared" ref="X132" si="199">X133+X134+X134+X135+X136</f>
        <v>0</v>
      </c>
      <c r="Y132" s="62"/>
      <c r="Z132" s="11"/>
      <c r="AA132" s="171">
        <f>AA133+AA134+AA134+AA135+AA136</f>
        <v>160000</v>
      </c>
      <c r="AB132" s="171">
        <f t="shared" ref="AB132:AC132" si="200">AB133+AB134+AB134+AB135+AB136</f>
        <v>0</v>
      </c>
      <c r="AC132" s="171">
        <f t="shared" si="200"/>
        <v>160000</v>
      </c>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c r="IW132" s="11"/>
      <c r="IX132" s="11"/>
      <c r="IY132" s="11"/>
      <c r="IZ132" s="11"/>
      <c r="JA132" s="11"/>
      <c r="JB132" s="11"/>
      <c r="JC132" s="11"/>
      <c r="JD132" s="11"/>
      <c r="JE132" s="11"/>
      <c r="JF132" s="11"/>
      <c r="JG132" s="11"/>
      <c r="JH132" s="11"/>
      <c r="JI132" s="11"/>
      <c r="JJ132" s="11"/>
      <c r="JK132" s="11"/>
      <c r="JL132" s="11"/>
      <c r="JM132" s="11"/>
      <c r="JN132" s="11"/>
      <c r="JO132" s="11"/>
      <c r="JP132" s="11"/>
      <c r="JQ132" s="11"/>
      <c r="JR132" s="11"/>
      <c r="JS132" s="11"/>
      <c r="JT132" s="11"/>
      <c r="JU132" s="11"/>
      <c r="JV132" s="11"/>
      <c r="JW132" s="11"/>
      <c r="JX132" s="11"/>
      <c r="JY132" s="11"/>
      <c r="JZ132" s="11"/>
      <c r="KA132" s="11"/>
      <c r="KB132" s="11"/>
      <c r="KC132" s="11"/>
      <c r="KD132" s="11"/>
      <c r="KE132" s="11"/>
      <c r="KF132" s="11"/>
      <c r="KG132" s="11"/>
      <c r="KH132" s="11"/>
      <c r="KI132" s="11"/>
      <c r="KJ132" s="11"/>
      <c r="KK132" s="11"/>
      <c r="KL132" s="11"/>
      <c r="KM132" s="11"/>
      <c r="KN132" s="11"/>
      <c r="KO132" s="11"/>
      <c r="KP132" s="11"/>
      <c r="KQ132" s="11"/>
      <c r="KR132" s="11"/>
      <c r="KS132" s="11"/>
      <c r="KT132" s="11"/>
      <c r="KU132" s="11"/>
      <c r="KV132" s="11"/>
      <c r="KW132" s="11"/>
      <c r="KX132" s="11"/>
      <c r="KY132" s="11"/>
      <c r="KZ132" s="11"/>
      <c r="LA132" s="11"/>
      <c r="LB132" s="11"/>
      <c r="LC132" s="11"/>
      <c r="LD132" s="11"/>
      <c r="LE132" s="11"/>
      <c r="LF132" s="11"/>
      <c r="LG132" s="11"/>
      <c r="LH132" s="11"/>
      <c r="LI132" s="11"/>
      <c r="LJ132" s="11"/>
      <c r="LK132" s="11"/>
      <c r="LL132" s="11"/>
      <c r="LM132" s="11"/>
      <c r="LN132" s="11"/>
      <c r="LO132" s="11"/>
      <c r="LP132" s="11"/>
      <c r="LQ132" s="11"/>
      <c r="LR132" s="11"/>
      <c r="LS132" s="11"/>
      <c r="LT132" s="11"/>
      <c r="LU132" s="11"/>
      <c r="LV132" s="11"/>
      <c r="LW132" s="11"/>
      <c r="LX132" s="11"/>
      <c r="LY132" s="11"/>
      <c r="LZ132" s="11"/>
      <c r="MA132" s="11"/>
      <c r="MB132" s="11"/>
      <c r="MC132" s="11"/>
      <c r="MD132" s="11"/>
      <c r="ME132" s="11"/>
      <c r="MF132" s="11"/>
      <c r="MG132" s="11"/>
      <c r="MH132" s="11"/>
      <c r="MI132" s="11"/>
      <c r="MJ132" s="11"/>
      <c r="MK132" s="11"/>
      <c r="ML132" s="11"/>
      <c r="MM132" s="11"/>
      <c r="MN132" s="11"/>
      <c r="MO132" s="11"/>
      <c r="MP132" s="11"/>
      <c r="MQ132" s="11"/>
      <c r="MR132" s="11"/>
      <c r="MS132" s="11"/>
      <c r="MT132" s="11"/>
      <c r="MU132" s="11"/>
      <c r="MV132" s="11"/>
      <c r="MW132" s="11"/>
      <c r="MX132" s="11"/>
      <c r="MY132" s="11"/>
      <c r="MZ132" s="11"/>
      <c r="NA132" s="11"/>
      <c r="NB132" s="11"/>
      <c r="NC132" s="11"/>
      <c r="ND132" s="11"/>
      <c r="NE132" s="11"/>
      <c r="NF132" s="11"/>
      <c r="NG132" s="11"/>
      <c r="NH132" s="11"/>
      <c r="NI132" s="11"/>
      <c r="NJ132" s="11"/>
      <c r="NK132" s="11"/>
      <c r="NL132" s="11"/>
      <c r="NM132" s="11"/>
      <c r="NN132" s="11"/>
      <c r="NO132" s="11"/>
      <c r="NP132" s="11"/>
      <c r="NQ132" s="11"/>
      <c r="NR132" s="11"/>
      <c r="NS132" s="11"/>
      <c r="NT132" s="11"/>
      <c r="NU132" s="11"/>
      <c r="NV132" s="11"/>
      <c r="NW132" s="11"/>
      <c r="NX132" s="11"/>
      <c r="NY132" s="11"/>
      <c r="NZ132" s="11"/>
      <c r="OA132" s="11"/>
      <c r="OB132" s="11"/>
      <c r="OC132" s="11"/>
      <c r="OD132" s="11"/>
      <c r="OE132" s="11"/>
      <c r="OF132" s="11"/>
      <c r="OG132" s="11"/>
      <c r="OH132" s="11"/>
      <c r="OI132" s="11"/>
      <c r="OJ132" s="11"/>
      <c r="OK132" s="11"/>
      <c r="OL132" s="11"/>
      <c r="OM132" s="11"/>
      <c r="ON132" s="11"/>
      <c r="OO132" s="11"/>
      <c r="OP132" s="11"/>
      <c r="OQ132" s="11"/>
      <c r="OR132" s="11"/>
      <c r="OS132" s="11"/>
      <c r="OT132" s="11"/>
      <c r="OU132" s="11"/>
      <c r="OV132" s="11"/>
      <c r="OW132" s="11"/>
      <c r="OX132" s="11"/>
      <c r="OY132" s="11"/>
      <c r="OZ132" s="11"/>
      <c r="PA132" s="11"/>
      <c r="PB132" s="11"/>
      <c r="PC132" s="11"/>
      <c r="PD132" s="11"/>
      <c r="PE132" s="11"/>
      <c r="PF132" s="11"/>
      <c r="PG132" s="11"/>
      <c r="PH132" s="11"/>
      <c r="PI132" s="11"/>
      <c r="PJ132" s="11"/>
      <c r="PK132" s="11"/>
      <c r="PL132" s="11"/>
      <c r="PM132" s="11"/>
      <c r="PN132" s="11"/>
      <c r="PO132" s="11"/>
      <c r="PP132" s="11"/>
      <c r="PQ132" s="11"/>
      <c r="PR132" s="11"/>
      <c r="PS132" s="11"/>
      <c r="PT132" s="11"/>
      <c r="PU132" s="11"/>
      <c r="PV132" s="11"/>
      <c r="PW132" s="11"/>
      <c r="PX132" s="11"/>
      <c r="PY132" s="11"/>
      <c r="PZ132" s="11"/>
      <c r="QA132" s="11"/>
      <c r="QB132" s="11"/>
      <c r="QC132" s="11"/>
      <c r="QD132" s="11"/>
      <c r="QE132" s="11"/>
      <c r="QF132" s="11"/>
      <c r="QG132" s="11"/>
      <c r="QH132" s="11"/>
      <c r="QI132" s="11"/>
      <c r="QJ132" s="11"/>
      <c r="QK132" s="11"/>
      <c r="QL132" s="11"/>
      <c r="QM132" s="11"/>
      <c r="QN132" s="11"/>
      <c r="QO132" s="11"/>
      <c r="QP132" s="11"/>
      <c r="QQ132" s="11"/>
      <c r="QR132" s="11"/>
      <c r="QS132" s="11"/>
      <c r="QT132" s="11"/>
      <c r="QU132" s="11"/>
      <c r="QV132" s="11"/>
      <c r="QW132" s="11"/>
      <c r="QX132" s="11"/>
      <c r="QY132" s="11"/>
      <c r="QZ132" s="11"/>
      <c r="RA132" s="11"/>
      <c r="RB132" s="11"/>
      <c r="RC132" s="11"/>
      <c r="RD132" s="11"/>
      <c r="RE132" s="11"/>
      <c r="RF132" s="11"/>
      <c r="RG132" s="11"/>
      <c r="RH132" s="11"/>
      <c r="RI132" s="11"/>
      <c r="RJ132" s="11"/>
      <c r="RK132" s="11"/>
      <c r="RL132" s="11"/>
      <c r="RM132" s="11"/>
      <c r="RN132" s="11"/>
      <c r="RO132" s="11"/>
      <c r="RP132" s="11"/>
      <c r="RQ132" s="11"/>
      <c r="RR132" s="11"/>
      <c r="RS132" s="11"/>
      <c r="RT132" s="11"/>
      <c r="RU132" s="11"/>
      <c r="RV132" s="11"/>
      <c r="RW132" s="11"/>
      <c r="RX132" s="11"/>
      <c r="RY132" s="11"/>
      <c r="RZ132" s="11"/>
      <c r="SA132" s="11"/>
      <c r="SB132" s="11"/>
      <c r="SC132" s="11"/>
      <c r="SD132" s="11"/>
      <c r="SE132" s="11"/>
      <c r="SF132" s="11"/>
      <c r="SG132" s="11"/>
      <c r="SH132" s="11"/>
      <c r="SI132" s="11"/>
      <c r="SJ132" s="11"/>
      <c r="SK132" s="11"/>
      <c r="SL132" s="11"/>
      <c r="SM132" s="11"/>
      <c r="SN132" s="11"/>
      <c r="SO132" s="11"/>
      <c r="SP132" s="11"/>
      <c r="SQ132" s="11"/>
      <c r="SR132" s="11"/>
      <c r="SS132" s="11"/>
      <c r="ST132" s="11"/>
      <c r="SU132" s="11"/>
      <c r="SV132" s="11"/>
      <c r="SW132" s="11"/>
      <c r="SX132" s="11"/>
      <c r="SY132" s="11"/>
      <c r="SZ132" s="11"/>
      <c r="TA132" s="11"/>
      <c r="TB132" s="11"/>
      <c r="TC132" s="11"/>
      <c r="TD132" s="11"/>
      <c r="TE132" s="11"/>
      <c r="TF132" s="11"/>
      <c r="TG132" s="11"/>
      <c r="TH132" s="11"/>
      <c r="TI132" s="11"/>
      <c r="TJ132" s="11"/>
      <c r="TK132" s="11"/>
      <c r="TL132" s="11"/>
      <c r="TM132" s="11"/>
      <c r="TN132" s="11"/>
      <c r="TO132" s="11"/>
      <c r="TP132" s="11"/>
      <c r="TQ132" s="11"/>
      <c r="TR132" s="11"/>
      <c r="TS132" s="11"/>
      <c r="TT132" s="11"/>
      <c r="TU132" s="11"/>
      <c r="TV132" s="11"/>
      <c r="TW132" s="11"/>
      <c r="TX132" s="11"/>
      <c r="TY132" s="11"/>
      <c r="TZ132" s="11"/>
      <c r="UA132" s="11"/>
      <c r="UB132" s="11"/>
      <c r="UC132" s="11"/>
      <c r="UD132" s="11"/>
      <c r="UE132" s="11"/>
      <c r="UF132" s="11"/>
      <c r="UG132" s="11"/>
      <c r="UH132" s="11"/>
      <c r="UI132" s="11"/>
      <c r="UJ132" s="11"/>
      <c r="UK132" s="11"/>
      <c r="UL132" s="11"/>
      <c r="UM132" s="11"/>
      <c r="UN132" s="11"/>
      <c r="UO132" s="11"/>
      <c r="UP132" s="11"/>
      <c r="UQ132" s="11"/>
      <c r="UR132" s="11"/>
      <c r="US132" s="11"/>
      <c r="UT132" s="11"/>
      <c r="UU132" s="11"/>
      <c r="UV132" s="11"/>
      <c r="UW132" s="11"/>
      <c r="UX132" s="11"/>
      <c r="UY132" s="11"/>
      <c r="UZ132" s="11"/>
      <c r="VA132" s="11"/>
      <c r="VB132" s="11"/>
      <c r="VC132" s="11"/>
      <c r="VD132" s="11"/>
      <c r="VE132" s="11"/>
      <c r="VF132" s="11"/>
      <c r="VG132" s="11"/>
      <c r="VH132" s="11"/>
      <c r="VI132" s="11"/>
      <c r="VJ132" s="11"/>
      <c r="VK132" s="11"/>
      <c r="VL132" s="11"/>
      <c r="VM132" s="11"/>
      <c r="VN132" s="11"/>
      <c r="VO132" s="11"/>
      <c r="VP132" s="11"/>
      <c r="VQ132" s="11"/>
      <c r="VR132" s="11"/>
      <c r="VS132" s="11"/>
      <c r="VT132" s="11"/>
      <c r="VU132" s="11"/>
      <c r="VV132" s="11"/>
      <c r="VW132" s="11"/>
      <c r="VX132" s="11"/>
      <c r="VY132" s="11"/>
      <c r="VZ132" s="11"/>
      <c r="WA132" s="11"/>
      <c r="WB132" s="11"/>
      <c r="WC132" s="11"/>
      <c r="WD132" s="11"/>
      <c r="WE132" s="11"/>
      <c r="WF132" s="11"/>
      <c r="WG132" s="11"/>
      <c r="WH132" s="11"/>
      <c r="WI132" s="11"/>
      <c r="WJ132" s="11"/>
      <c r="WK132" s="11"/>
      <c r="WL132" s="11"/>
      <c r="WM132" s="11"/>
      <c r="WN132" s="11"/>
      <c r="WO132" s="11"/>
      <c r="WP132" s="11"/>
      <c r="WQ132" s="11"/>
      <c r="WR132" s="11"/>
      <c r="WS132" s="11"/>
      <c r="WT132" s="11"/>
      <c r="WU132" s="11"/>
      <c r="WV132" s="11"/>
      <c r="WW132" s="11"/>
      <c r="WX132" s="11"/>
      <c r="WY132" s="11"/>
      <c r="WZ132" s="11"/>
      <c r="XA132" s="11"/>
      <c r="XB132" s="11"/>
      <c r="XC132" s="11"/>
      <c r="XD132" s="11"/>
      <c r="XE132" s="11"/>
      <c r="XF132" s="11"/>
      <c r="XG132" s="11"/>
      <c r="XH132" s="11"/>
      <c r="XI132" s="11"/>
      <c r="XJ132" s="11"/>
      <c r="XK132" s="11"/>
      <c r="XL132" s="11"/>
      <c r="XM132" s="11"/>
      <c r="XN132" s="11"/>
      <c r="XO132" s="11"/>
      <c r="XP132" s="11"/>
      <c r="XQ132" s="11"/>
      <c r="XR132" s="11"/>
      <c r="XS132" s="11"/>
      <c r="XT132" s="11"/>
      <c r="XU132" s="11"/>
      <c r="XV132" s="11"/>
      <c r="XW132" s="11"/>
      <c r="XX132" s="11"/>
      <c r="XY132" s="11"/>
      <c r="XZ132" s="11"/>
      <c r="YA132" s="11"/>
      <c r="YB132" s="11"/>
      <c r="YC132" s="11"/>
      <c r="YD132" s="11"/>
      <c r="YE132" s="11"/>
      <c r="YF132" s="11"/>
      <c r="YG132" s="11"/>
      <c r="YH132" s="11"/>
      <c r="YI132" s="11"/>
      <c r="YJ132" s="11"/>
      <c r="YK132" s="11"/>
      <c r="YL132" s="11"/>
      <c r="YM132" s="11"/>
      <c r="YN132" s="11"/>
      <c r="YO132" s="11"/>
      <c r="YP132" s="11"/>
      <c r="YQ132" s="11"/>
      <c r="YR132" s="11"/>
      <c r="YS132" s="11"/>
      <c r="YT132" s="11"/>
      <c r="YU132" s="11"/>
      <c r="YV132" s="11"/>
      <c r="YW132" s="11"/>
      <c r="YX132" s="11"/>
      <c r="YY132" s="11"/>
      <c r="YZ132" s="11"/>
      <c r="ZA132" s="11"/>
      <c r="ZB132" s="11"/>
      <c r="ZC132" s="11"/>
      <c r="ZD132" s="11"/>
      <c r="ZE132" s="11"/>
      <c r="ZF132" s="11"/>
      <c r="ZG132" s="11"/>
      <c r="ZH132" s="11"/>
      <c r="ZI132" s="11"/>
      <c r="ZJ132" s="11"/>
      <c r="ZK132" s="11"/>
      <c r="ZL132" s="11"/>
      <c r="ZM132" s="11"/>
      <c r="ZN132" s="11"/>
      <c r="ZO132" s="11"/>
      <c r="ZP132" s="11"/>
      <c r="ZQ132" s="11"/>
      <c r="ZR132" s="11"/>
      <c r="ZS132" s="11"/>
      <c r="ZT132" s="11"/>
      <c r="ZU132" s="11"/>
      <c r="ZV132" s="11"/>
      <c r="ZW132" s="11"/>
      <c r="ZX132" s="11"/>
      <c r="ZY132" s="11"/>
      <c r="ZZ132" s="11"/>
      <c r="AAA132" s="11"/>
      <c r="AAB132" s="11"/>
      <c r="AAC132" s="11"/>
      <c r="AAD132" s="11"/>
      <c r="AAE132" s="11"/>
      <c r="AAF132" s="11"/>
      <c r="AAG132" s="11"/>
      <c r="AAH132" s="11"/>
      <c r="AAI132" s="11"/>
      <c r="AAJ132" s="11"/>
      <c r="AAK132" s="11"/>
      <c r="AAL132" s="11"/>
      <c r="AAM132" s="11"/>
      <c r="AAN132" s="11"/>
      <c r="AAO132" s="11"/>
      <c r="AAP132" s="11"/>
      <c r="AAQ132" s="11"/>
      <c r="AAR132" s="11"/>
      <c r="AAS132" s="11"/>
      <c r="AAT132" s="11"/>
      <c r="AAU132" s="11"/>
      <c r="AAV132" s="11"/>
      <c r="AAW132" s="11"/>
      <c r="AAX132" s="11"/>
      <c r="AAY132" s="11"/>
      <c r="AAZ132" s="11"/>
      <c r="ABA132" s="11"/>
      <c r="ABB132" s="11"/>
      <c r="ABC132" s="11"/>
      <c r="ABD132" s="11"/>
      <c r="ABE132" s="11"/>
      <c r="ABF132" s="11"/>
      <c r="ABG132" s="11"/>
      <c r="ABH132" s="11"/>
      <c r="ABI132" s="11"/>
      <c r="ABJ132" s="11"/>
      <c r="ABK132" s="11"/>
      <c r="ABL132" s="11"/>
      <c r="ABM132" s="11"/>
      <c r="ABN132" s="11"/>
      <c r="ABO132" s="11"/>
      <c r="ABP132" s="11"/>
      <c r="ABQ132" s="11"/>
      <c r="ABR132" s="11"/>
      <c r="ABS132" s="11"/>
      <c r="ABT132" s="11"/>
      <c r="ABU132" s="11"/>
      <c r="ABV132" s="11"/>
      <c r="ABW132" s="11"/>
      <c r="ABX132" s="11"/>
      <c r="ABY132" s="11"/>
      <c r="ABZ132" s="11"/>
      <c r="ACA132" s="11"/>
      <c r="ACB132" s="11"/>
      <c r="ACC132" s="11"/>
      <c r="ACD132" s="11"/>
      <c r="ACE132" s="11"/>
      <c r="ACF132" s="11"/>
      <c r="ACG132" s="11"/>
      <c r="ACH132" s="11"/>
      <c r="ACI132" s="11"/>
      <c r="ACJ132" s="11"/>
      <c r="ACK132" s="11"/>
      <c r="ACL132" s="11"/>
      <c r="ACM132" s="11"/>
      <c r="ACN132" s="11"/>
      <c r="ACO132" s="11"/>
      <c r="ACP132" s="11"/>
      <c r="ACQ132" s="11"/>
      <c r="ACR132" s="11"/>
      <c r="ACS132" s="11"/>
      <c r="ACT132" s="11"/>
      <c r="ACU132" s="11"/>
      <c r="ACV132" s="11"/>
      <c r="ACW132" s="11"/>
      <c r="ACX132" s="11"/>
      <c r="ACY132" s="11"/>
      <c r="ACZ132" s="11"/>
      <c r="ADA132" s="11"/>
      <c r="ADB132" s="11"/>
      <c r="ADC132" s="11"/>
      <c r="ADD132" s="11"/>
      <c r="ADE132" s="11"/>
      <c r="ADF132" s="11"/>
      <c r="ADG132" s="11"/>
      <c r="ADH132" s="11"/>
      <c r="ADI132" s="11"/>
      <c r="ADJ132" s="11"/>
      <c r="ADK132" s="11"/>
      <c r="ADL132" s="11"/>
      <c r="ADM132" s="11"/>
      <c r="ADN132" s="11"/>
      <c r="ADO132" s="11"/>
      <c r="ADP132" s="11"/>
      <c r="ADQ132" s="11"/>
      <c r="ADR132" s="11"/>
      <c r="ADS132" s="11"/>
      <c r="ADT132" s="11"/>
      <c r="ADU132" s="11"/>
      <c r="ADV132" s="11"/>
      <c r="ADW132" s="11"/>
      <c r="ADX132" s="11"/>
      <c r="ADY132" s="11"/>
      <c r="ADZ132" s="11"/>
      <c r="AEA132" s="11"/>
      <c r="AEB132" s="11"/>
      <c r="AEC132" s="11"/>
      <c r="AED132" s="11"/>
      <c r="AEE132" s="11"/>
      <c r="AEF132" s="11"/>
      <c r="AEG132" s="11"/>
      <c r="AEH132" s="11"/>
      <c r="AEI132" s="11"/>
      <c r="AEJ132" s="11"/>
      <c r="AEK132" s="11"/>
      <c r="AEL132" s="11"/>
      <c r="AEM132" s="11"/>
      <c r="AEN132" s="11"/>
      <c r="AEO132" s="11"/>
      <c r="AEP132" s="11"/>
      <c r="AEQ132" s="11"/>
      <c r="AER132" s="11"/>
      <c r="AES132" s="11"/>
      <c r="AET132" s="11"/>
      <c r="AEU132" s="11"/>
      <c r="AEV132" s="11"/>
      <c r="AEW132" s="11"/>
      <c r="AEX132" s="11"/>
      <c r="AEY132" s="11"/>
      <c r="AEZ132" s="11"/>
      <c r="AFA132" s="11"/>
      <c r="AFB132" s="11"/>
      <c r="AFC132" s="11"/>
      <c r="AFD132" s="11"/>
      <c r="AFE132" s="11"/>
      <c r="AFF132" s="11"/>
      <c r="AFG132" s="11"/>
      <c r="AFH132" s="11"/>
      <c r="AFI132" s="11"/>
      <c r="AFJ132" s="11"/>
      <c r="AFK132" s="11"/>
      <c r="AFL132" s="11"/>
      <c r="AFM132" s="11"/>
      <c r="AFN132" s="11"/>
      <c r="AFO132" s="11"/>
      <c r="AFP132" s="11"/>
      <c r="AFQ132" s="11"/>
      <c r="AFR132" s="11"/>
      <c r="AFS132" s="11"/>
      <c r="AFT132" s="11"/>
      <c r="AFU132" s="11"/>
      <c r="AFV132" s="11"/>
      <c r="AFW132" s="11"/>
      <c r="AFX132" s="11"/>
      <c r="AFY132" s="11"/>
      <c r="AFZ132" s="11"/>
      <c r="AGA132" s="11"/>
      <c r="AGB132" s="11"/>
      <c r="AGC132" s="11"/>
      <c r="AGD132" s="11"/>
      <c r="AGE132" s="11"/>
      <c r="AGF132" s="11"/>
      <c r="AGG132" s="11"/>
      <c r="AGH132" s="11"/>
      <c r="AGI132" s="11"/>
      <c r="AGJ132" s="11"/>
      <c r="AGK132" s="11"/>
      <c r="AGL132" s="11"/>
      <c r="AGM132" s="11"/>
      <c r="AGN132" s="11"/>
      <c r="AGO132" s="11"/>
      <c r="AGP132" s="11"/>
      <c r="AGQ132" s="11"/>
      <c r="AGR132" s="11"/>
      <c r="AGS132" s="11"/>
      <c r="AGT132" s="11"/>
      <c r="AGU132" s="11"/>
      <c r="AGV132" s="11"/>
      <c r="AGW132" s="11"/>
      <c r="AGX132" s="11"/>
      <c r="AGY132" s="11"/>
      <c r="AGZ132" s="11"/>
      <c r="AHA132" s="11"/>
      <c r="AHB132" s="11"/>
      <c r="AHC132" s="11"/>
      <c r="AHD132" s="11"/>
      <c r="AHE132" s="11"/>
      <c r="AHF132" s="11"/>
      <c r="AHG132" s="11"/>
      <c r="AHH132" s="11"/>
      <c r="AHI132" s="11"/>
      <c r="AHJ132" s="11"/>
      <c r="AHK132" s="11"/>
      <c r="AHL132" s="11"/>
      <c r="AHM132" s="11"/>
      <c r="AHN132" s="11"/>
      <c r="AHO132" s="11"/>
      <c r="AHP132" s="11"/>
      <c r="AHQ132" s="11"/>
      <c r="AHR132" s="11"/>
      <c r="AHS132" s="11"/>
      <c r="AHT132" s="11"/>
      <c r="AHU132" s="11"/>
      <c r="AHV132" s="11"/>
      <c r="AHW132" s="11"/>
      <c r="AHX132" s="11"/>
      <c r="AHY132" s="11"/>
      <c r="AHZ132" s="11"/>
      <c r="AIA132" s="11"/>
      <c r="AIB132" s="11"/>
      <c r="AIC132" s="11"/>
      <c r="AID132" s="11"/>
      <c r="AIE132" s="11"/>
      <c r="AIF132" s="11"/>
      <c r="AIG132" s="11"/>
      <c r="AIH132" s="11"/>
      <c r="AII132" s="11"/>
      <c r="AIJ132" s="11"/>
      <c r="AIK132" s="11"/>
      <c r="AIL132" s="11"/>
      <c r="AIM132" s="11"/>
      <c r="AIN132" s="11"/>
      <c r="AIO132" s="11"/>
      <c r="AIP132" s="11"/>
      <c r="AIQ132" s="11"/>
      <c r="AIR132" s="11"/>
      <c r="AIS132" s="11"/>
      <c r="AIT132" s="11"/>
      <c r="AIU132" s="11"/>
      <c r="AIV132" s="11"/>
      <c r="AIW132" s="11"/>
      <c r="AIX132" s="11"/>
      <c r="AIY132" s="11"/>
      <c r="AIZ132" s="11"/>
      <c r="AJA132" s="11"/>
    </row>
    <row r="133" spans="1:937" s="18" customFormat="1" ht="65.099999999999994" customHeight="1" x14ac:dyDescent="0.2">
      <c r="A133" s="5"/>
      <c r="B133" s="48" t="s">
        <v>274</v>
      </c>
      <c r="C133" s="42" t="s">
        <v>361</v>
      </c>
      <c r="D133" s="35" t="s">
        <v>392</v>
      </c>
      <c r="E133" s="20" t="s">
        <v>89</v>
      </c>
      <c r="F133" s="20" t="s">
        <v>90</v>
      </c>
      <c r="G133" s="246">
        <v>2022</v>
      </c>
      <c r="H133" s="246">
        <v>2024</v>
      </c>
      <c r="I133" s="82">
        <v>10000</v>
      </c>
      <c r="J133" s="82">
        <v>0</v>
      </c>
      <c r="K133" s="82">
        <f>+I133+J133</f>
        <v>10000</v>
      </c>
      <c r="L133" s="82">
        <v>10000</v>
      </c>
      <c r="M133" s="82">
        <v>0</v>
      </c>
      <c r="N133" s="82">
        <f>+L133+M133</f>
        <v>10000</v>
      </c>
      <c r="O133" s="82">
        <v>10000</v>
      </c>
      <c r="P133" s="82">
        <v>0</v>
      </c>
      <c r="Q133" s="82">
        <f>+O133+P133</f>
        <v>10000</v>
      </c>
      <c r="R133" s="82">
        <v>30000</v>
      </c>
      <c r="S133" s="82">
        <f>M133</f>
        <v>0</v>
      </c>
      <c r="T133" s="82">
        <f>R133+S133</f>
        <v>30000</v>
      </c>
      <c r="U133" s="82">
        <v>0</v>
      </c>
      <c r="V133" s="82">
        <v>0</v>
      </c>
      <c r="W133" s="82"/>
      <c r="X133" s="82">
        <v>0</v>
      </c>
      <c r="Y133" s="74">
        <v>0</v>
      </c>
      <c r="Z133" s="11"/>
      <c r="AA133" s="82">
        <v>10000</v>
      </c>
      <c r="AB133" s="82">
        <v>0</v>
      </c>
      <c r="AC133" s="82">
        <f>+AA133+AB133</f>
        <v>10000</v>
      </c>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c r="GP133" s="11"/>
      <c r="GQ133" s="11"/>
      <c r="GR133" s="11"/>
      <c r="GS133" s="11"/>
      <c r="GT133" s="11"/>
      <c r="GU133" s="11"/>
      <c r="GV133" s="11"/>
      <c r="GW133" s="11"/>
      <c r="GX133" s="11"/>
      <c r="GY133" s="11"/>
      <c r="GZ133" s="11"/>
      <c r="HA133" s="11"/>
      <c r="HB133" s="11"/>
      <c r="HC133" s="11"/>
      <c r="HD133" s="11"/>
      <c r="HE133" s="11"/>
      <c r="HF133" s="11"/>
      <c r="HG133" s="11"/>
      <c r="HH133" s="11"/>
      <c r="HI133" s="11"/>
      <c r="HJ133" s="11"/>
      <c r="HK133" s="11"/>
      <c r="HL133" s="11"/>
      <c r="HM133" s="11"/>
      <c r="HN133" s="11"/>
      <c r="HO133" s="11"/>
      <c r="HP133" s="11"/>
      <c r="HQ133" s="11"/>
      <c r="HR133" s="11"/>
      <c r="HS133" s="11"/>
      <c r="HT133" s="11"/>
      <c r="HU133" s="11"/>
      <c r="HV133" s="11"/>
      <c r="HW133" s="11"/>
      <c r="HX133" s="11"/>
      <c r="HY133" s="11"/>
      <c r="HZ133" s="11"/>
      <c r="IA133" s="11"/>
      <c r="IB133" s="11"/>
      <c r="IC133" s="11"/>
      <c r="ID133" s="11"/>
      <c r="IE133" s="11"/>
      <c r="IF133" s="11"/>
      <c r="IG133" s="11"/>
      <c r="IH133" s="11"/>
      <c r="II133" s="11"/>
      <c r="IJ133" s="11"/>
      <c r="IK133" s="11"/>
      <c r="IL133" s="11"/>
      <c r="IM133" s="11"/>
      <c r="IN133" s="11"/>
      <c r="IO133" s="11"/>
      <c r="IP133" s="11"/>
      <c r="IQ133" s="11"/>
      <c r="IR133" s="11"/>
      <c r="IS133" s="11"/>
      <c r="IT133" s="11"/>
      <c r="IU133" s="11"/>
      <c r="IV133" s="11"/>
      <c r="IW133" s="11"/>
      <c r="IX133" s="11"/>
      <c r="IY133" s="11"/>
      <c r="IZ133" s="11"/>
      <c r="JA133" s="11"/>
      <c r="JB133" s="11"/>
      <c r="JC133" s="11"/>
      <c r="JD133" s="11"/>
      <c r="JE133" s="11"/>
      <c r="JF133" s="11"/>
      <c r="JG133" s="11"/>
      <c r="JH133" s="11"/>
      <c r="JI133" s="11"/>
      <c r="JJ133" s="11"/>
      <c r="JK133" s="11"/>
      <c r="JL133" s="11"/>
      <c r="JM133" s="11"/>
      <c r="JN133" s="11"/>
      <c r="JO133" s="11"/>
      <c r="JP133" s="11"/>
      <c r="JQ133" s="11"/>
      <c r="JR133" s="11"/>
      <c r="JS133" s="11"/>
      <c r="JT133" s="11"/>
      <c r="JU133" s="11"/>
      <c r="JV133" s="11"/>
      <c r="JW133" s="11"/>
      <c r="JX133" s="11"/>
      <c r="JY133" s="11"/>
      <c r="JZ133" s="11"/>
      <c r="KA133" s="11"/>
      <c r="KB133" s="11"/>
      <c r="KC133" s="11"/>
      <c r="KD133" s="11"/>
      <c r="KE133" s="11"/>
      <c r="KF133" s="11"/>
      <c r="KG133" s="11"/>
      <c r="KH133" s="11"/>
      <c r="KI133" s="11"/>
      <c r="KJ133" s="11"/>
      <c r="KK133" s="11"/>
      <c r="KL133" s="11"/>
      <c r="KM133" s="11"/>
      <c r="KN133" s="11"/>
      <c r="KO133" s="11"/>
      <c r="KP133" s="11"/>
      <c r="KQ133" s="11"/>
      <c r="KR133" s="11"/>
      <c r="KS133" s="11"/>
      <c r="KT133" s="11"/>
      <c r="KU133" s="11"/>
      <c r="KV133" s="11"/>
      <c r="KW133" s="11"/>
      <c r="KX133" s="11"/>
      <c r="KY133" s="11"/>
      <c r="KZ133" s="11"/>
      <c r="LA133" s="11"/>
      <c r="LB133" s="11"/>
      <c r="LC133" s="11"/>
      <c r="LD133" s="11"/>
      <c r="LE133" s="11"/>
      <c r="LF133" s="11"/>
      <c r="LG133" s="11"/>
      <c r="LH133" s="11"/>
      <c r="LI133" s="11"/>
      <c r="LJ133" s="11"/>
      <c r="LK133" s="11"/>
      <c r="LL133" s="11"/>
      <c r="LM133" s="11"/>
      <c r="LN133" s="11"/>
      <c r="LO133" s="11"/>
      <c r="LP133" s="11"/>
      <c r="LQ133" s="11"/>
      <c r="LR133" s="11"/>
      <c r="LS133" s="11"/>
      <c r="LT133" s="11"/>
      <c r="LU133" s="11"/>
      <c r="LV133" s="11"/>
      <c r="LW133" s="11"/>
      <c r="LX133" s="11"/>
      <c r="LY133" s="11"/>
      <c r="LZ133" s="11"/>
      <c r="MA133" s="11"/>
      <c r="MB133" s="11"/>
      <c r="MC133" s="11"/>
      <c r="MD133" s="11"/>
      <c r="ME133" s="11"/>
      <c r="MF133" s="11"/>
      <c r="MG133" s="11"/>
      <c r="MH133" s="11"/>
      <c r="MI133" s="11"/>
      <c r="MJ133" s="11"/>
      <c r="MK133" s="11"/>
      <c r="ML133" s="11"/>
      <c r="MM133" s="11"/>
      <c r="MN133" s="11"/>
      <c r="MO133" s="11"/>
      <c r="MP133" s="11"/>
      <c r="MQ133" s="11"/>
      <c r="MR133" s="11"/>
      <c r="MS133" s="11"/>
      <c r="MT133" s="11"/>
      <c r="MU133" s="11"/>
      <c r="MV133" s="11"/>
      <c r="MW133" s="11"/>
      <c r="MX133" s="11"/>
      <c r="MY133" s="11"/>
      <c r="MZ133" s="11"/>
      <c r="NA133" s="11"/>
      <c r="NB133" s="11"/>
      <c r="NC133" s="11"/>
      <c r="ND133" s="11"/>
      <c r="NE133" s="11"/>
      <c r="NF133" s="11"/>
      <c r="NG133" s="11"/>
      <c r="NH133" s="11"/>
      <c r="NI133" s="11"/>
      <c r="NJ133" s="11"/>
      <c r="NK133" s="11"/>
      <c r="NL133" s="11"/>
      <c r="NM133" s="11"/>
      <c r="NN133" s="11"/>
      <c r="NO133" s="11"/>
      <c r="NP133" s="11"/>
      <c r="NQ133" s="11"/>
      <c r="NR133" s="11"/>
      <c r="NS133" s="11"/>
      <c r="NT133" s="11"/>
      <c r="NU133" s="11"/>
      <c r="NV133" s="11"/>
      <c r="NW133" s="11"/>
      <c r="NX133" s="11"/>
      <c r="NY133" s="11"/>
      <c r="NZ133" s="11"/>
      <c r="OA133" s="11"/>
      <c r="OB133" s="11"/>
      <c r="OC133" s="11"/>
      <c r="OD133" s="11"/>
      <c r="OE133" s="11"/>
      <c r="OF133" s="11"/>
      <c r="OG133" s="11"/>
      <c r="OH133" s="11"/>
      <c r="OI133" s="11"/>
      <c r="OJ133" s="11"/>
      <c r="OK133" s="11"/>
      <c r="OL133" s="11"/>
      <c r="OM133" s="11"/>
      <c r="ON133" s="11"/>
      <c r="OO133" s="11"/>
      <c r="OP133" s="11"/>
      <c r="OQ133" s="11"/>
      <c r="OR133" s="11"/>
      <c r="OS133" s="11"/>
      <c r="OT133" s="11"/>
      <c r="OU133" s="11"/>
      <c r="OV133" s="11"/>
      <c r="OW133" s="11"/>
      <c r="OX133" s="11"/>
      <c r="OY133" s="11"/>
      <c r="OZ133" s="11"/>
      <c r="PA133" s="11"/>
      <c r="PB133" s="11"/>
      <c r="PC133" s="11"/>
      <c r="PD133" s="11"/>
      <c r="PE133" s="11"/>
      <c r="PF133" s="11"/>
      <c r="PG133" s="11"/>
      <c r="PH133" s="11"/>
      <c r="PI133" s="11"/>
      <c r="PJ133" s="11"/>
      <c r="PK133" s="11"/>
      <c r="PL133" s="11"/>
      <c r="PM133" s="11"/>
      <c r="PN133" s="11"/>
      <c r="PO133" s="11"/>
      <c r="PP133" s="11"/>
      <c r="PQ133" s="11"/>
      <c r="PR133" s="11"/>
      <c r="PS133" s="11"/>
      <c r="PT133" s="11"/>
      <c r="PU133" s="11"/>
      <c r="PV133" s="11"/>
      <c r="PW133" s="11"/>
      <c r="PX133" s="11"/>
      <c r="PY133" s="11"/>
      <c r="PZ133" s="11"/>
      <c r="QA133" s="11"/>
      <c r="QB133" s="11"/>
      <c r="QC133" s="11"/>
      <c r="QD133" s="11"/>
      <c r="QE133" s="11"/>
      <c r="QF133" s="11"/>
      <c r="QG133" s="11"/>
      <c r="QH133" s="11"/>
      <c r="QI133" s="11"/>
      <c r="QJ133" s="11"/>
      <c r="QK133" s="11"/>
      <c r="QL133" s="11"/>
      <c r="QM133" s="11"/>
      <c r="QN133" s="11"/>
      <c r="QO133" s="11"/>
      <c r="QP133" s="11"/>
      <c r="QQ133" s="11"/>
      <c r="QR133" s="11"/>
      <c r="QS133" s="11"/>
      <c r="QT133" s="11"/>
      <c r="QU133" s="11"/>
      <c r="QV133" s="11"/>
      <c r="QW133" s="11"/>
      <c r="QX133" s="11"/>
      <c r="QY133" s="11"/>
      <c r="QZ133" s="11"/>
      <c r="RA133" s="11"/>
      <c r="RB133" s="11"/>
      <c r="RC133" s="11"/>
      <c r="RD133" s="11"/>
      <c r="RE133" s="11"/>
      <c r="RF133" s="11"/>
      <c r="RG133" s="11"/>
      <c r="RH133" s="11"/>
      <c r="RI133" s="11"/>
      <c r="RJ133" s="11"/>
      <c r="RK133" s="11"/>
      <c r="RL133" s="11"/>
      <c r="RM133" s="11"/>
      <c r="RN133" s="11"/>
      <c r="RO133" s="11"/>
      <c r="RP133" s="11"/>
      <c r="RQ133" s="11"/>
      <c r="RR133" s="11"/>
      <c r="RS133" s="11"/>
      <c r="RT133" s="11"/>
      <c r="RU133" s="11"/>
      <c r="RV133" s="11"/>
      <c r="RW133" s="11"/>
      <c r="RX133" s="11"/>
      <c r="RY133" s="11"/>
      <c r="RZ133" s="11"/>
      <c r="SA133" s="11"/>
      <c r="SB133" s="11"/>
      <c r="SC133" s="11"/>
      <c r="SD133" s="11"/>
      <c r="SE133" s="11"/>
      <c r="SF133" s="11"/>
      <c r="SG133" s="11"/>
      <c r="SH133" s="11"/>
      <c r="SI133" s="11"/>
      <c r="SJ133" s="11"/>
      <c r="SK133" s="11"/>
      <c r="SL133" s="11"/>
      <c r="SM133" s="11"/>
      <c r="SN133" s="11"/>
      <c r="SO133" s="11"/>
      <c r="SP133" s="11"/>
      <c r="SQ133" s="11"/>
      <c r="SR133" s="11"/>
      <c r="SS133" s="11"/>
      <c r="ST133" s="11"/>
      <c r="SU133" s="11"/>
      <c r="SV133" s="11"/>
      <c r="SW133" s="11"/>
      <c r="SX133" s="11"/>
      <c r="SY133" s="11"/>
      <c r="SZ133" s="11"/>
      <c r="TA133" s="11"/>
      <c r="TB133" s="11"/>
      <c r="TC133" s="11"/>
      <c r="TD133" s="11"/>
      <c r="TE133" s="11"/>
      <c r="TF133" s="11"/>
      <c r="TG133" s="11"/>
      <c r="TH133" s="11"/>
      <c r="TI133" s="11"/>
      <c r="TJ133" s="11"/>
      <c r="TK133" s="11"/>
      <c r="TL133" s="11"/>
      <c r="TM133" s="11"/>
      <c r="TN133" s="11"/>
      <c r="TO133" s="11"/>
      <c r="TP133" s="11"/>
      <c r="TQ133" s="11"/>
      <c r="TR133" s="11"/>
      <c r="TS133" s="11"/>
      <c r="TT133" s="11"/>
      <c r="TU133" s="11"/>
      <c r="TV133" s="11"/>
      <c r="TW133" s="11"/>
      <c r="TX133" s="11"/>
      <c r="TY133" s="11"/>
      <c r="TZ133" s="11"/>
      <c r="UA133" s="11"/>
      <c r="UB133" s="11"/>
      <c r="UC133" s="11"/>
      <c r="UD133" s="11"/>
      <c r="UE133" s="11"/>
      <c r="UF133" s="11"/>
      <c r="UG133" s="11"/>
      <c r="UH133" s="11"/>
      <c r="UI133" s="11"/>
      <c r="UJ133" s="11"/>
      <c r="UK133" s="11"/>
      <c r="UL133" s="11"/>
      <c r="UM133" s="11"/>
      <c r="UN133" s="11"/>
      <c r="UO133" s="11"/>
      <c r="UP133" s="11"/>
      <c r="UQ133" s="11"/>
      <c r="UR133" s="11"/>
      <c r="US133" s="11"/>
      <c r="UT133" s="11"/>
      <c r="UU133" s="11"/>
      <c r="UV133" s="11"/>
      <c r="UW133" s="11"/>
      <c r="UX133" s="11"/>
      <c r="UY133" s="11"/>
      <c r="UZ133" s="11"/>
      <c r="VA133" s="11"/>
      <c r="VB133" s="11"/>
      <c r="VC133" s="11"/>
      <c r="VD133" s="11"/>
      <c r="VE133" s="11"/>
      <c r="VF133" s="11"/>
      <c r="VG133" s="11"/>
      <c r="VH133" s="11"/>
      <c r="VI133" s="11"/>
      <c r="VJ133" s="11"/>
      <c r="VK133" s="11"/>
      <c r="VL133" s="11"/>
      <c r="VM133" s="11"/>
      <c r="VN133" s="11"/>
      <c r="VO133" s="11"/>
      <c r="VP133" s="11"/>
      <c r="VQ133" s="11"/>
      <c r="VR133" s="11"/>
      <c r="VS133" s="11"/>
      <c r="VT133" s="11"/>
      <c r="VU133" s="11"/>
      <c r="VV133" s="11"/>
      <c r="VW133" s="11"/>
      <c r="VX133" s="11"/>
      <c r="VY133" s="11"/>
      <c r="VZ133" s="11"/>
      <c r="WA133" s="11"/>
      <c r="WB133" s="11"/>
      <c r="WC133" s="11"/>
      <c r="WD133" s="11"/>
      <c r="WE133" s="11"/>
      <c r="WF133" s="11"/>
      <c r="WG133" s="11"/>
      <c r="WH133" s="11"/>
      <c r="WI133" s="11"/>
      <c r="WJ133" s="11"/>
      <c r="WK133" s="11"/>
      <c r="WL133" s="11"/>
      <c r="WM133" s="11"/>
      <c r="WN133" s="11"/>
      <c r="WO133" s="11"/>
      <c r="WP133" s="11"/>
      <c r="WQ133" s="11"/>
      <c r="WR133" s="11"/>
      <c r="WS133" s="11"/>
      <c r="WT133" s="11"/>
      <c r="WU133" s="11"/>
      <c r="WV133" s="11"/>
      <c r="WW133" s="11"/>
      <c r="WX133" s="11"/>
      <c r="WY133" s="11"/>
      <c r="WZ133" s="11"/>
      <c r="XA133" s="11"/>
      <c r="XB133" s="11"/>
      <c r="XC133" s="11"/>
      <c r="XD133" s="11"/>
      <c r="XE133" s="11"/>
      <c r="XF133" s="11"/>
      <c r="XG133" s="11"/>
      <c r="XH133" s="11"/>
      <c r="XI133" s="11"/>
      <c r="XJ133" s="11"/>
      <c r="XK133" s="11"/>
      <c r="XL133" s="11"/>
      <c r="XM133" s="11"/>
      <c r="XN133" s="11"/>
      <c r="XO133" s="11"/>
      <c r="XP133" s="11"/>
      <c r="XQ133" s="11"/>
      <c r="XR133" s="11"/>
      <c r="XS133" s="11"/>
      <c r="XT133" s="11"/>
      <c r="XU133" s="11"/>
      <c r="XV133" s="11"/>
      <c r="XW133" s="11"/>
      <c r="XX133" s="11"/>
      <c r="XY133" s="11"/>
      <c r="XZ133" s="11"/>
      <c r="YA133" s="11"/>
      <c r="YB133" s="11"/>
      <c r="YC133" s="11"/>
      <c r="YD133" s="11"/>
      <c r="YE133" s="11"/>
      <c r="YF133" s="11"/>
      <c r="YG133" s="11"/>
      <c r="YH133" s="11"/>
      <c r="YI133" s="11"/>
      <c r="YJ133" s="11"/>
      <c r="YK133" s="11"/>
      <c r="YL133" s="11"/>
      <c r="YM133" s="11"/>
      <c r="YN133" s="11"/>
      <c r="YO133" s="11"/>
      <c r="YP133" s="11"/>
      <c r="YQ133" s="11"/>
      <c r="YR133" s="11"/>
      <c r="YS133" s="11"/>
      <c r="YT133" s="11"/>
      <c r="YU133" s="11"/>
      <c r="YV133" s="11"/>
      <c r="YW133" s="11"/>
      <c r="YX133" s="11"/>
      <c r="YY133" s="11"/>
      <c r="YZ133" s="11"/>
      <c r="ZA133" s="11"/>
      <c r="ZB133" s="11"/>
      <c r="ZC133" s="11"/>
      <c r="ZD133" s="11"/>
      <c r="ZE133" s="11"/>
      <c r="ZF133" s="11"/>
      <c r="ZG133" s="11"/>
      <c r="ZH133" s="11"/>
      <c r="ZI133" s="11"/>
      <c r="ZJ133" s="11"/>
      <c r="ZK133" s="11"/>
      <c r="ZL133" s="11"/>
      <c r="ZM133" s="11"/>
      <c r="ZN133" s="11"/>
      <c r="ZO133" s="11"/>
      <c r="ZP133" s="11"/>
      <c r="ZQ133" s="11"/>
      <c r="ZR133" s="11"/>
      <c r="ZS133" s="11"/>
      <c r="ZT133" s="11"/>
      <c r="ZU133" s="11"/>
      <c r="ZV133" s="11"/>
      <c r="ZW133" s="11"/>
      <c r="ZX133" s="11"/>
      <c r="ZY133" s="11"/>
      <c r="ZZ133" s="11"/>
      <c r="AAA133" s="11"/>
      <c r="AAB133" s="11"/>
      <c r="AAC133" s="11"/>
      <c r="AAD133" s="11"/>
      <c r="AAE133" s="11"/>
      <c r="AAF133" s="11"/>
      <c r="AAG133" s="11"/>
      <c r="AAH133" s="11"/>
      <c r="AAI133" s="11"/>
      <c r="AAJ133" s="11"/>
      <c r="AAK133" s="11"/>
      <c r="AAL133" s="11"/>
      <c r="AAM133" s="11"/>
      <c r="AAN133" s="11"/>
      <c r="AAO133" s="11"/>
      <c r="AAP133" s="11"/>
      <c r="AAQ133" s="11"/>
      <c r="AAR133" s="11"/>
      <c r="AAS133" s="11"/>
      <c r="AAT133" s="11"/>
      <c r="AAU133" s="11"/>
      <c r="AAV133" s="11"/>
      <c r="AAW133" s="11"/>
      <c r="AAX133" s="11"/>
      <c r="AAY133" s="11"/>
      <c r="AAZ133" s="11"/>
      <c r="ABA133" s="11"/>
      <c r="ABB133" s="11"/>
      <c r="ABC133" s="11"/>
      <c r="ABD133" s="11"/>
      <c r="ABE133" s="11"/>
      <c r="ABF133" s="11"/>
      <c r="ABG133" s="11"/>
      <c r="ABH133" s="11"/>
      <c r="ABI133" s="11"/>
      <c r="ABJ133" s="11"/>
      <c r="ABK133" s="11"/>
      <c r="ABL133" s="11"/>
      <c r="ABM133" s="11"/>
      <c r="ABN133" s="11"/>
      <c r="ABO133" s="11"/>
      <c r="ABP133" s="11"/>
      <c r="ABQ133" s="11"/>
      <c r="ABR133" s="11"/>
      <c r="ABS133" s="11"/>
      <c r="ABT133" s="11"/>
      <c r="ABU133" s="11"/>
      <c r="ABV133" s="11"/>
      <c r="ABW133" s="11"/>
      <c r="ABX133" s="11"/>
      <c r="ABY133" s="11"/>
      <c r="ABZ133" s="11"/>
      <c r="ACA133" s="11"/>
      <c r="ACB133" s="11"/>
      <c r="ACC133" s="11"/>
      <c r="ACD133" s="11"/>
      <c r="ACE133" s="11"/>
      <c r="ACF133" s="11"/>
      <c r="ACG133" s="11"/>
      <c r="ACH133" s="11"/>
      <c r="ACI133" s="11"/>
      <c r="ACJ133" s="11"/>
      <c r="ACK133" s="11"/>
      <c r="ACL133" s="11"/>
      <c r="ACM133" s="11"/>
      <c r="ACN133" s="11"/>
      <c r="ACO133" s="11"/>
      <c r="ACP133" s="11"/>
      <c r="ACQ133" s="11"/>
      <c r="ACR133" s="11"/>
      <c r="ACS133" s="11"/>
      <c r="ACT133" s="11"/>
      <c r="ACU133" s="11"/>
      <c r="ACV133" s="11"/>
      <c r="ACW133" s="11"/>
      <c r="ACX133" s="11"/>
      <c r="ACY133" s="11"/>
      <c r="ACZ133" s="11"/>
      <c r="ADA133" s="11"/>
      <c r="ADB133" s="11"/>
      <c r="ADC133" s="11"/>
      <c r="ADD133" s="11"/>
      <c r="ADE133" s="11"/>
      <c r="ADF133" s="11"/>
      <c r="ADG133" s="11"/>
      <c r="ADH133" s="11"/>
      <c r="ADI133" s="11"/>
      <c r="ADJ133" s="11"/>
      <c r="ADK133" s="11"/>
      <c r="ADL133" s="11"/>
      <c r="ADM133" s="11"/>
      <c r="ADN133" s="11"/>
      <c r="ADO133" s="11"/>
      <c r="ADP133" s="11"/>
      <c r="ADQ133" s="11"/>
      <c r="ADR133" s="11"/>
      <c r="ADS133" s="11"/>
      <c r="ADT133" s="11"/>
      <c r="ADU133" s="11"/>
      <c r="ADV133" s="11"/>
      <c r="ADW133" s="11"/>
      <c r="ADX133" s="11"/>
      <c r="ADY133" s="11"/>
      <c r="ADZ133" s="11"/>
      <c r="AEA133" s="11"/>
      <c r="AEB133" s="11"/>
      <c r="AEC133" s="11"/>
      <c r="AED133" s="11"/>
      <c r="AEE133" s="11"/>
      <c r="AEF133" s="11"/>
      <c r="AEG133" s="11"/>
      <c r="AEH133" s="11"/>
      <c r="AEI133" s="11"/>
      <c r="AEJ133" s="11"/>
      <c r="AEK133" s="11"/>
      <c r="AEL133" s="11"/>
      <c r="AEM133" s="11"/>
      <c r="AEN133" s="11"/>
      <c r="AEO133" s="11"/>
      <c r="AEP133" s="11"/>
      <c r="AEQ133" s="11"/>
      <c r="AER133" s="11"/>
      <c r="AES133" s="11"/>
      <c r="AET133" s="11"/>
      <c r="AEU133" s="11"/>
      <c r="AEV133" s="11"/>
      <c r="AEW133" s="11"/>
      <c r="AEX133" s="11"/>
      <c r="AEY133" s="11"/>
      <c r="AEZ133" s="11"/>
      <c r="AFA133" s="11"/>
      <c r="AFB133" s="11"/>
      <c r="AFC133" s="11"/>
      <c r="AFD133" s="11"/>
      <c r="AFE133" s="11"/>
      <c r="AFF133" s="11"/>
      <c r="AFG133" s="11"/>
      <c r="AFH133" s="11"/>
      <c r="AFI133" s="11"/>
      <c r="AFJ133" s="11"/>
      <c r="AFK133" s="11"/>
      <c r="AFL133" s="11"/>
      <c r="AFM133" s="11"/>
      <c r="AFN133" s="11"/>
      <c r="AFO133" s="11"/>
      <c r="AFP133" s="11"/>
      <c r="AFQ133" s="11"/>
      <c r="AFR133" s="11"/>
      <c r="AFS133" s="11"/>
      <c r="AFT133" s="11"/>
      <c r="AFU133" s="11"/>
      <c r="AFV133" s="11"/>
      <c r="AFW133" s="11"/>
      <c r="AFX133" s="11"/>
      <c r="AFY133" s="11"/>
      <c r="AFZ133" s="11"/>
      <c r="AGA133" s="11"/>
      <c r="AGB133" s="11"/>
      <c r="AGC133" s="11"/>
      <c r="AGD133" s="11"/>
      <c r="AGE133" s="11"/>
      <c r="AGF133" s="11"/>
      <c r="AGG133" s="11"/>
      <c r="AGH133" s="11"/>
      <c r="AGI133" s="11"/>
      <c r="AGJ133" s="11"/>
      <c r="AGK133" s="11"/>
      <c r="AGL133" s="11"/>
      <c r="AGM133" s="11"/>
      <c r="AGN133" s="11"/>
      <c r="AGO133" s="11"/>
      <c r="AGP133" s="11"/>
      <c r="AGQ133" s="11"/>
      <c r="AGR133" s="11"/>
      <c r="AGS133" s="11"/>
      <c r="AGT133" s="11"/>
      <c r="AGU133" s="11"/>
      <c r="AGV133" s="11"/>
      <c r="AGW133" s="11"/>
      <c r="AGX133" s="11"/>
      <c r="AGY133" s="11"/>
      <c r="AGZ133" s="11"/>
      <c r="AHA133" s="11"/>
      <c r="AHB133" s="11"/>
      <c r="AHC133" s="11"/>
      <c r="AHD133" s="11"/>
      <c r="AHE133" s="11"/>
      <c r="AHF133" s="11"/>
      <c r="AHG133" s="11"/>
      <c r="AHH133" s="11"/>
      <c r="AHI133" s="11"/>
      <c r="AHJ133" s="11"/>
      <c r="AHK133" s="11"/>
      <c r="AHL133" s="11"/>
      <c r="AHM133" s="11"/>
      <c r="AHN133" s="11"/>
      <c r="AHO133" s="11"/>
      <c r="AHP133" s="11"/>
      <c r="AHQ133" s="11"/>
      <c r="AHR133" s="11"/>
      <c r="AHS133" s="11"/>
      <c r="AHT133" s="11"/>
      <c r="AHU133" s="11"/>
      <c r="AHV133" s="11"/>
      <c r="AHW133" s="11"/>
      <c r="AHX133" s="11"/>
      <c r="AHY133" s="11"/>
      <c r="AHZ133" s="11"/>
      <c r="AIA133" s="11"/>
      <c r="AIB133" s="11"/>
      <c r="AIC133" s="11"/>
      <c r="AID133" s="11"/>
      <c r="AIE133" s="11"/>
      <c r="AIF133" s="11"/>
      <c r="AIG133" s="11"/>
      <c r="AIH133" s="11"/>
      <c r="AII133" s="11"/>
      <c r="AIJ133" s="11"/>
      <c r="AIK133" s="11"/>
      <c r="AIL133" s="11"/>
      <c r="AIM133" s="11"/>
      <c r="AIN133" s="11"/>
      <c r="AIO133" s="11"/>
      <c r="AIP133" s="11"/>
      <c r="AIQ133" s="11"/>
      <c r="AIR133" s="11"/>
      <c r="AIS133" s="11"/>
      <c r="AIT133" s="11"/>
      <c r="AIU133" s="11"/>
      <c r="AIV133" s="11"/>
      <c r="AIW133" s="11"/>
      <c r="AIX133" s="11"/>
      <c r="AIY133" s="11"/>
      <c r="AIZ133" s="11"/>
      <c r="AJA133" s="11"/>
    </row>
    <row r="134" spans="1:937" s="18" customFormat="1" ht="65.099999999999994" customHeight="1" x14ac:dyDescent="0.2">
      <c r="A134" s="5"/>
      <c r="B134" s="48" t="s">
        <v>275</v>
      </c>
      <c r="C134" s="42" t="s">
        <v>379</v>
      </c>
      <c r="D134" s="35" t="s">
        <v>392</v>
      </c>
      <c r="E134" s="20" t="s">
        <v>89</v>
      </c>
      <c r="F134" s="20" t="s">
        <v>90</v>
      </c>
      <c r="G134" s="246">
        <v>2022</v>
      </c>
      <c r="H134" s="246">
        <v>2024</v>
      </c>
      <c r="I134" s="82">
        <v>50000</v>
      </c>
      <c r="J134" s="82">
        <v>0</v>
      </c>
      <c r="K134" s="82">
        <f>I134+J134</f>
        <v>50000</v>
      </c>
      <c r="L134" s="82">
        <v>50000</v>
      </c>
      <c r="M134" s="82">
        <v>0</v>
      </c>
      <c r="N134" s="82">
        <f t="shared" ref="N134:N136" si="201">+L134+M134</f>
        <v>50000</v>
      </c>
      <c r="O134" s="82">
        <v>50000</v>
      </c>
      <c r="P134" s="82">
        <v>0</v>
      </c>
      <c r="Q134" s="82">
        <f t="shared" ref="Q134:Q136" si="202">+O134+P134</f>
        <v>50000</v>
      </c>
      <c r="R134" s="82">
        <v>150000</v>
      </c>
      <c r="S134" s="82">
        <f>M134</f>
        <v>0</v>
      </c>
      <c r="T134" s="82">
        <f>R134+S134</f>
        <v>150000</v>
      </c>
      <c r="U134" s="82">
        <v>0</v>
      </c>
      <c r="V134" s="82">
        <v>0</v>
      </c>
      <c r="W134" s="82"/>
      <c r="X134" s="82">
        <v>0</v>
      </c>
      <c r="Y134" s="74">
        <v>0</v>
      </c>
      <c r="Z134" s="11"/>
      <c r="AA134" s="82">
        <v>50000</v>
      </c>
      <c r="AB134" s="82">
        <v>0</v>
      </c>
      <c r="AC134" s="82">
        <f t="shared" ref="AC134:AC136" si="203">+AA134+AB134</f>
        <v>50000</v>
      </c>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c r="GP134" s="11"/>
      <c r="GQ134" s="11"/>
      <c r="GR134" s="11"/>
      <c r="GS134" s="11"/>
      <c r="GT134" s="11"/>
      <c r="GU134" s="11"/>
      <c r="GV134" s="11"/>
      <c r="GW134" s="11"/>
      <c r="GX134" s="11"/>
      <c r="GY134" s="11"/>
      <c r="GZ134" s="11"/>
      <c r="HA134" s="11"/>
      <c r="HB134" s="11"/>
      <c r="HC134" s="11"/>
      <c r="HD134" s="11"/>
      <c r="HE134" s="11"/>
      <c r="HF134" s="11"/>
      <c r="HG134" s="11"/>
      <c r="HH134" s="11"/>
      <c r="HI134" s="11"/>
      <c r="HJ134" s="11"/>
      <c r="HK134" s="11"/>
      <c r="HL134" s="11"/>
      <c r="HM134" s="11"/>
      <c r="HN134" s="11"/>
      <c r="HO134" s="11"/>
      <c r="HP134" s="11"/>
      <c r="HQ134" s="11"/>
      <c r="HR134" s="11"/>
      <c r="HS134" s="11"/>
      <c r="HT134" s="11"/>
      <c r="HU134" s="11"/>
      <c r="HV134" s="11"/>
      <c r="HW134" s="11"/>
      <c r="HX134" s="11"/>
      <c r="HY134" s="11"/>
      <c r="HZ134" s="11"/>
      <c r="IA134" s="11"/>
      <c r="IB134" s="11"/>
      <c r="IC134" s="11"/>
      <c r="ID134" s="11"/>
      <c r="IE134" s="11"/>
      <c r="IF134" s="11"/>
      <c r="IG134" s="11"/>
      <c r="IH134" s="11"/>
      <c r="II134" s="11"/>
      <c r="IJ134" s="11"/>
      <c r="IK134" s="11"/>
      <c r="IL134" s="11"/>
      <c r="IM134" s="11"/>
      <c r="IN134" s="11"/>
      <c r="IO134" s="11"/>
      <c r="IP134" s="11"/>
      <c r="IQ134" s="11"/>
      <c r="IR134" s="11"/>
      <c r="IS134" s="11"/>
      <c r="IT134" s="11"/>
      <c r="IU134" s="11"/>
      <c r="IV134" s="11"/>
      <c r="IW134" s="11"/>
      <c r="IX134" s="11"/>
      <c r="IY134" s="11"/>
      <c r="IZ134" s="11"/>
      <c r="JA134" s="11"/>
      <c r="JB134" s="11"/>
      <c r="JC134" s="11"/>
      <c r="JD134" s="11"/>
      <c r="JE134" s="11"/>
      <c r="JF134" s="11"/>
      <c r="JG134" s="11"/>
      <c r="JH134" s="11"/>
      <c r="JI134" s="11"/>
      <c r="JJ134" s="11"/>
      <c r="JK134" s="11"/>
      <c r="JL134" s="11"/>
      <c r="JM134" s="11"/>
      <c r="JN134" s="11"/>
      <c r="JO134" s="11"/>
      <c r="JP134" s="11"/>
      <c r="JQ134" s="11"/>
      <c r="JR134" s="11"/>
      <c r="JS134" s="11"/>
      <c r="JT134" s="11"/>
      <c r="JU134" s="11"/>
      <c r="JV134" s="11"/>
      <c r="JW134" s="11"/>
      <c r="JX134" s="11"/>
      <c r="JY134" s="11"/>
      <c r="JZ134" s="11"/>
      <c r="KA134" s="11"/>
      <c r="KB134" s="11"/>
      <c r="KC134" s="11"/>
      <c r="KD134" s="11"/>
      <c r="KE134" s="11"/>
      <c r="KF134" s="11"/>
      <c r="KG134" s="11"/>
      <c r="KH134" s="11"/>
      <c r="KI134" s="11"/>
      <c r="KJ134" s="11"/>
      <c r="KK134" s="11"/>
      <c r="KL134" s="11"/>
      <c r="KM134" s="11"/>
      <c r="KN134" s="11"/>
      <c r="KO134" s="11"/>
      <c r="KP134" s="11"/>
      <c r="KQ134" s="11"/>
      <c r="KR134" s="11"/>
      <c r="KS134" s="11"/>
      <c r="KT134" s="11"/>
      <c r="KU134" s="11"/>
      <c r="KV134" s="11"/>
      <c r="KW134" s="11"/>
      <c r="KX134" s="11"/>
      <c r="KY134" s="11"/>
      <c r="KZ134" s="11"/>
      <c r="LA134" s="11"/>
      <c r="LB134" s="11"/>
      <c r="LC134" s="11"/>
      <c r="LD134" s="11"/>
      <c r="LE134" s="11"/>
      <c r="LF134" s="11"/>
      <c r="LG134" s="11"/>
      <c r="LH134" s="11"/>
      <c r="LI134" s="11"/>
      <c r="LJ134" s="11"/>
      <c r="LK134" s="11"/>
      <c r="LL134" s="11"/>
      <c r="LM134" s="11"/>
      <c r="LN134" s="11"/>
      <c r="LO134" s="11"/>
      <c r="LP134" s="11"/>
      <c r="LQ134" s="11"/>
      <c r="LR134" s="11"/>
      <c r="LS134" s="11"/>
      <c r="LT134" s="11"/>
      <c r="LU134" s="11"/>
      <c r="LV134" s="11"/>
      <c r="LW134" s="11"/>
      <c r="LX134" s="11"/>
      <c r="LY134" s="11"/>
      <c r="LZ134" s="11"/>
      <c r="MA134" s="11"/>
      <c r="MB134" s="11"/>
      <c r="MC134" s="11"/>
      <c r="MD134" s="11"/>
      <c r="ME134" s="11"/>
      <c r="MF134" s="11"/>
      <c r="MG134" s="11"/>
      <c r="MH134" s="11"/>
      <c r="MI134" s="11"/>
      <c r="MJ134" s="11"/>
      <c r="MK134" s="11"/>
      <c r="ML134" s="11"/>
      <c r="MM134" s="11"/>
      <c r="MN134" s="11"/>
      <c r="MO134" s="11"/>
      <c r="MP134" s="11"/>
      <c r="MQ134" s="11"/>
      <c r="MR134" s="11"/>
      <c r="MS134" s="11"/>
      <c r="MT134" s="11"/>
      <c r="MU134" s="11"/>
      <c r="MV134" s="11"/>
      <c r="MW134" s="11"/>
      <c r="MX134" s="11"/>
      <c r="MY134" s="11"/>
      <c r="MZ134" s="11"/>
      <c r="NA134" s="11"/>
      <c r="NB134" s="11"/>
      <c r="NC134" s="11"/>
      <c r="ND134" s="11"/>
      <c r="NE134" s="11"/>
      <c r="NF134" s="11"/>
      <c r="NG134" s="11"/>
      <c r="NH134" s="11"/>
      <c r="NI134" s="11"/>
      <c r="NJ134" s="11"/>
      <c r="NK134" s="11"/>
      <c r="NL134" s="11"/>
      <c r="NM134" s="11"/>
      <c r="NN134" s="11"/>
      <c r="NO134" s="11"/>
      <c r="NP134" s="11"/>
      <c r="NQ134" s="11"/>
      <c r="NR134" s="11"/>
      <c r="NS134" s="11"/>
      <c r="NT134" s="11"/>
      <c r="NU134" s="11"/>
      <c r="NV134" s="11"/>
      <c r="NW134" s="11"/>
      <c r="NX134" s="11"/>
      <c r="NY134" s="11"/>
      <c r="NZ134" s="11"/>
      <c r="OA134" s="11"/>
      <c r="OB134" s="11"/>
      <c r="OC134" s="11"/>
      <c r="OD134" s="11"/>
      <c r="OE134" s="11"/>
      <c r="OF134" s="11"/>
      <c r="OG134" s="11"/>
      <c r="OH134" s="11"/>
      <c r="OI134" s="11"/>
      <c r="OJ134" s="11"/>
      <c r="OK134" s="11"/>
      <c r="OL134" s="11"/>
      <c r="OM134" s="11"/>
      <c r="ON134" s="11"/>
      <c r="OO134" s="11"/>
      <c r="OP134" s="11"/>
      <c r="OQ134" s="11"/>
      <c r="OR134" s="11"/>
      <c r="OS134" s="11"/>
      <c r="OT134" s="11"/>
      <c r="OU134" s="11"/>
      <c r="OV134" s="11"/>
      <c r="OW134" s="11"/>
      <c r="OX134" s="11"/>
      <c r="OY134" s="11"/>
      <c r="OZ134" s="11"/>
      <c r="PA134" s="11"/>
      <c r="PB134" s="11"/>
      <c r="PC134" s="11"/>
      <c r="PD134" s="11"/>
      <c r="PE134" s="11"/>
      <c r="PF134" s="11"/>
      <c r="PG134" s="11"/>
      <c r="PH134" s="11"/>
      <c r="PI134" s="11"/>
      <c r="PJ134" s="11"/>
      <c r="PK134" s="11"/>
      <c r="PL134" s="11"/>
      <c r="PM134" s="11"/>
      <c r="PN134" s="11"/>
      <c r="PO134" s="11"/>
      <c r="PP134" s="11"/>
      <c r="PQ134" s="11"/>
      <c r="PR134" s="11"/>
      <c r="PS134" s="11"/>
      <c r="PT134" s="11"/>
      <c r="PU134" s="11"/>
      <c r="PV134" s="11"/>
      <c r="PW134" s="11"/>
      <c r="PX134" s="11"/>
      <c r="PY134" s="11"/>
      <c r="PZ134" s="11"/>
      <c r="QA134" s="11"/>
      <c r="QB134" s="11"/>
      <c r="QC134" s="11"/>
      <c r="QD134" s="11"/>
      <c r="QE134" s="11"/>
      <c r="QF134" s="11"/>
      <c r="QG134" s="11"/>
      <c r="QH134" s="11"/>
      <c r="QI134" s="11"/>
      <c r="QJ134" s="11"/>
      <c r="QK134" s="11"/>
      <c r="QL134" s="11"/>
      <c r="QM134" s="11"/>
      <c r="QN134" s="11"/>
      <c r="QO134" s="11"/>
      <c r="QP134" s="11"/>
      <c r="QQ134" s="11"/>
      <c r="QR134" s="11"/>
      <c r="QS134" s="11"/>
      <c r="QT134" s="11"/>
      <c r="QU134" s="11"/>
      <c r="QV134" s="11"/>
      <c r="QW134" s="11"/>
      <c r="QX134" s="11"/>
      <c r="QY134" s="11"/>
      <c r="QZ134" s="11"/>
      <c r="RA134" s="11"/>
      <c r="RB134" s="11"/>
      <c r="RC134" s="11"/>
      <c r="RD134" s="11"/>
      <c r="RE134" s="11"/>
      <c r="RF134" s="11"/>
      <c r="RG134" s="11"/>
      <c r="RH134" s="11"/>
      <c r="RI134" s="11"/>
      <c r="RJ134" s="11"/>
      <c r="RK134" s="11"/>
      <c r="RL134" s="11"/>
      <c r="RM134" s="11"/>
      <c r="RN134" s="11"/>
      <c r="RO134" s="11"/>
      <c r="RP134" s="11"/>
      <c r="RQ134" s="11"/>
      <c r="RR134" s="11"/>
      <c r="RS134" s="11"/>
      <c r="RT134" s="11"/>
      <c r="RU134" s="11"/>
      <c r="RV134" s="11"/>
      <c r="RW134" s="11"/>
      <c r="RX134" s="11"/>
      <c r="RY134" s="11"/>
      <c r="RZ134" s="11"/>
      <c r="SA134" s="11"/>
      <c r="SB134" s="11"/>
      <c r="SC134" s="11"/>
      <c r="SD134" s="11"/>
      <c r="SE134" s="11"/>
      <c r="SF134" s="11"/>
      <c r="SG134" s="11"/>
      <c r="SH134" s="11"/>
      <c r="SI134" s="11"/>
      <c r="SJ134" s="11"/>
      <c r="SK134" s="11"/>
      <c r="SL134" s="11"/>
      <c r="SM134" s="11"/>
      <c r="SN134" s="11"/>
      <c r="SO134" s="11"/>
      <c r="SP134" s="11"/>
      <c r="SQ134" s="11"/>
      <c r="SR134" s="11"/>
      <c r="SS134" s="11"/>
      <c r="ST134" s="11"/>
      <c r="SU134" s="11"/>
      <c r="SV134" s="11"/>
      <c r="SW134" s="11"/>
      <c r="SX134" s="11"/>
      <c r="SY134" s="11"/>
      <c r="SZ134" s="11"/>
      <c r="TA134" s="11"/>
      <c r="TB134" s="11"/>
      <c r="TC134" s="11"/>
      <c r="TD134" s="11"/>
      <c r="TE134" s="11"/>
      <c r="TF134" s="11"/>
      <c r="TG134" s="11"/>
      <c r="TH134" s="11"/>
      <c r="TI134" s="11"/>
      <c r="TJ134" s="11"/>
      <c r="TK134" s="11"/>
      <c r="TL134" s="11"/>
      <c r="TM134" s="11"/>
      <c r="TN134" s="11"/>
      <c r="TO134" s="11"/>
      <c r="TP134" s="11"/>
      <c r="TQ134" s="11"/>
      <c r="TR134" s="11"/>
      <c r="TS134" s="11"/>
      <c r="TT134" s="11"/>
      <c r="TU134" s="11"/>
      <c r="TV134" s="11"/>
      <c r="TW134" s="11"/>
      <c r="TX134" s="11"/>
      <c r="TY134" s="11"/>
      <c r="TZ134" s="11"/>
      <c r="UA134" s="11"/>
      <c r="UB134" s="11"/>
      <c r="UC134" s="11"/>
      <c r="UD134" s="11"/>
      <c r="UE134" s="11"/>
      <c r="UF134" s="11"/>
      <c r="UG134" s="11"/>
      <c r="UH134" s="11"/>
      <c r="UI134" s="11"/>
      <c r="UJ134" s="11"/>
      <c r="UK134" s="11"/>
      <c r="UL134" s="11"/>
      <c r="UM134" s="11"/>
      <c r="UN134" s="11"/>
      <c r="UO134" s="11"/>
      <c r="UP134" s="11"/>
      <c r="UQ134" s="11"/>
      <c r="UR134" s="11"/>
      <c r="US134" s="11"/>
      <c r="UT134" s="11"/>
      <c r="UU134" s="11"/>
      <c r="UV134" s="11"/>
      <c r="UW134" s="11"/>
      <c r="UX134" s="11"/>
      <c r="UY134" s="11"/>
      <c r="UZ134" s="11"/>
      <c r="VA134" s="11"/>
      <c r="VB134" s="11"/>
      <c r="VC134" s="11"/>
      <c r="VD134" s="11"/>
      <c r="VE134" s="11"/>
      <c r="VF134" s="11"/>
      <c r="VG134" s="11"/>
      <c r="VH134" s="11"/>
      <c r="VI134" s="11"/>
      <c r="VJ134" s="11"/>
      <c r="VK134" s="11"/>
      <c r="VL134" s="11"/>
      <c r="VM134" s="11"/>
      <c r="VN134" s="11"/>
      <c r="VO134" s="11"/>
      <c r="VP134" s="11"/>
      <c r="VQ134" s="11"/>
      <c r="VR134" s="11"/>
      <c r="VS134" s="11"/>
      <c r="VT134" s="11"/>
      <c r="VU134" s="11"/>
      <c r="VV134" s="11"/>
      <c r="VW134" s="11"/>
      <c r="VX134" s="11"/>
      <c r="VY134" s="11"/>
      <c r="VZ134" s="11"/>
      <c r="WA134" s="11"/>
      <c r="WB134" s="11"/>
      <c r="WC134" s="11"/>
      <c r="WD134" s="11"/>
      <c r="WE134" s="11"/>
      <c r="WF134" s="11"/>
      <c r="WG134" s="11"/>
      <c r="WH134" s="11"/>
      <c r="WI134" s="11"/>
      <c r="WJ134" s="11"/>
      <c r="WK134" s="11"/>
      <c r="WL134" s="11"/>
      <c r="WM134" s="11"/>
      <c r="WN134" s="11"/>
      <c r="WO134" s="11"/>
      <c r="WP134" s="11"/>
      <c r="WQ134" s="11"/>
      <c r="WR134" s="11"/>
      <c r="WS134" s="11"/>
      <c r="WT134" s="11"/>
      <c r="WU134" s="11"/>
      <c r="WV134" s="11"/>
      <c r="WW134" s="11"/>
      <c r="WX134" s="11"/>
      <c r="WY134" s="11"/>
      <c r="WZ134" s="11"/>
      <c r="XA134" s="11"/>
      <c r="XB134" s="11"/>
      <c r="XC134" s="11"/>
      <c r="XD134" s="11"/>
      <c r="XE134" s="11"/>
      <c r="XF134" s="11"/>
      <c r="XG134" s="11"/>
      <c r="XH134" s="11"/>
      <c r="XI134" s="11"/>
      <c r="XJ134" s="11"/>
      <c r="XK134" s="11"/>
      <c r="XL134" s="11"/>
      <c r="XM134" s="11"/>
      <c r="XN134" s="11"/>
      <c r="XO134" s="11"/>
      <c r="XP134" s="11"/>
      <c r="XQ134" s="11"/>
      <c r="XR134" s="11"/>
      <c r="XS134" s="11"/>
      <c r="XT134" s="11"/>
      <c r="XU134" s="11"/>
      <c r="XV134" s="11"/>
      <c r="XW134" s="11"/>
      <c r="XX134" s="11"/>
      <c r="XY134" s="11"/>
      <c r="XZ134" s="11"/>
      <c r="YA134" s="11"/>
      <c r="YB134" s="11"/>
      <c r="YC134" s="11"/>
      <c r="YD134" s="11"/>
      <c r="YE134" s="11"/>
      <c r="YF134" s="11"/>
      <c r="YG134" s="11"/>
      <c r="YH134" s="11"/>
      <c r="YI134" s="11"/>
      <c r="YJ134" s="11"/>
      <c r="YK134" s="11"/>
      <c r="YL134" s="11"/>
      <c r="YM134" s="11"/>
      <c r="YN134" s="11"/>
      <c r="YO134" s="11"/>
      <c r="YP134" s="11"/>
      <c r="YQ134" s="11"/>
      <c r="YR134" s="11"/>
      <c r="YS134" s="11"/>
      <c r="YT134" s="11"/>
      <c r="YU134" s="11"/>
      <c r="YV134" s="11"/>
      <c r="YW134" s="11"/>
      <c r="YX134" s="11"/>
      <c r="YY134" s="11"/>
      <c r="YZ134" s="11"/>
      <c r="ZA134" s="11"/>
      <c r="ZB134" s="11"/>
      <c r="ZC134" s="11"/>
      <c r="ZD134" s="11"/>
      <c r="ZE134" s="11"/>
      <c r="ZF134" s="11"/>
      <c r="ZG134" s="11"/>
      <c r="ZH134" s="11"/>
      <c r="ZI134" s="11"/>
      <c r="ZJ134" s="11"/>
      <c r="ZK134" s="11"/>
      <c r="ZL134" s="11"/>
      <c r="ZM134" s="11"/>
      <c r="ZN134" s="11"/>
      <c r="ZO134" s="11"/>
      <c r="ZP134" s="11"/>
      <c r="ZQ134" s="11"/>
      <c r="ZR134" s="11"/>
      <c r="ZS134" s="11"/>
      <c r="ZT134" s="11"/>
      <c r="ZU134" s="11"/>
      <c r="ZV134" s="11"/>
      <c r="ZW134" s="11"/>
      <c r="ZX134" s="11"/>
      <c r="ZY134" s="11"/>
      <c r="ZZ134" s="11"/>
      <c r="AAA134" s="11"/>
      <c r="AAB134" s="11"/>
      <c r="AAC134" s="11"/>
      <c r="AAD134" s="11"/>
      <c r="AAE134" s="11"/>
      <c r="AAF134" s="11"/>
      <c r="AAG134" s="11"/>
      <c r="AAH134" s="11"/>
      <c r="AAI134" s="11"/>
      <c r="AAJ134" s="11"/>
      <c r="AAK134" s="11"/>
      <c r="AAL134" s="11"/>
      <c r="AAM134" s="11"/>
      <c r="AAN134" s="11"/>
      <c r="AAO134" s="11"/>
      <c r="AAP134" s="11"/>
      <c r="AAQ134" s="11"/>
      <c r="AAR134" s="11"/>
      <c r="AAS134" s="11"/>
      <c r="AAT134" s="11"/>
      <c r="AAU134" s="11"/>
      <c r="AAV134" s="11"/>
      <c r="AAW134" s="11"/>
      <c r="AAX134" s="11"/>
      <c r="AAY134" s="11"/>
      <c r="AAZ134" s="11"/>
      <c r="ABA134" s="11"/>
      <c r="ABB134" s="11"/>
      <c r="ABC134" s="11"/>
      <c r="ABD134" s="11"/>
      <c r="ABE134" s="11"/>
      <c r="ABF134" s="11"/>
      <c r="ABG134" s="11"/>
      <c r="ABH134" s="11"/>
      <c r="ABI134" s="11"/>
      <c r="ABJ134" s="11"/>
      <c r="ABK134" s="11"/>
      <c r="ABL134" s="11"/>
      <c r="ABM134" s="11"/>
      <c r="ABN134" s="11"/>
      <c r="ABO134" s="11"/>
      <c r="ABP134" s="11"/>
      <c r="ABQ134" s="11"/>
      <c r="ABR134" s="11"/>
      <c r="ABS134" s="11"/>
      <c r="ABT134" s="11"/>
      <c r="ABU134" s="11"/>
      <c r="ABV134" s="11"/>
      <c r="ABW134" s="11"/>
      <c r="ABX134" s="11"/>
      <c r="ABY134" s="11"/>
      <c r="ABZ134" s="11"/>
      <c r="ACA134" s="11"/>
      <c r="ACB134" s="11"/>
      <c r="ACC134" s="11"/>
      <c r="ACD134" s="11"/>
      <c r="ACE134" s="11"/>
      <c r="ACF134" s="11"/>
      <c r="ACG134" s="11"/>
      <c r="ACH134" s="11"/>
      <c r="ACI134" s="11"/>
      <c r="ACJ134" s="11"/>
      <c r="ACK134" s="11"/>
      <c r="ACL134" s="11"/>
      <c r="ACM134" s="11"/>
      <c r="ACN134" s="11"/>
      <c r="ACO134" s="11"/>
      <c r="ACP134" s="11"/>
      <c r="ACQ134" s="11"/>
      <c r="ACR134" s="11"/>
      <c r="ACS134" s="11"/>
      <c r="ACT134" s="11"/>
      <c r="ACU134" s="11"/>
      <c r="ACV134" s="11"/>
      <c r="ACW134" s="11"/>
      <c r="ACX134" s="11"/>
      <c r="ACY134" s="11"/>
      <c r="ACZ134" s="11"/>
      <c r="ADA134" s="11"/>
      <c r="ADB134" s="11"/>
      <c r="ADC134" s="11"/>
      <c r="ADD134" s="11"/>
      <c r="ADE134" s="11"/>
      <c r="ADF134" s="11"/>
      <c r="ADG134" s="11"/>
      <c r="ADH134" s="11"/>
      <c r="ADI134" s="11"/>
      <c r="ADJ134" s="11"/>
      <c r="ADK134" s="11"/>
      <c r="ADL134" s="11"/>
      <c r="ADM134" s="11"/>
      <c r="ADN134" s="11"/>
      <c r="ADO134" s="11"/>
      <c r="ADP134" s="11"/>
      <c r="ADQ134" s="11"/>
      <c r="ADR134" s="11"/>
      <c r="ADS134" s="11"/>
      <c r="ADT134" s="11"/>
      <c r="ADU134" s="11"/>
      <c r="ADV134" s="11"/>
      <c r="ADW134" s="11"/>
      <c r="ADX134" s="11"/>
      <c r="ADY134" s="11"/>
      <c r="ADZ134" s="11"/>
      <c r="AEA134" s="11"/>
      <c r="AEB134" s="11"/>
      <c r="AEC134" s="11"/>
      <c r="AED134" s="11"/>
      <c r="AEE134" s="11"/>
      <c r="AEF134" s="11"/>
      <c r="AEG134" s="11"/>
      <c r="AEH134" s="11"/>
      <c r="AEI134" s="11"/>
      <c r="AEJ134" s="11"/>
      <c r="AEK134" s="11"/>
      <c r="AEL134" s="11"/>
      <c r="AEM134" s="11"/>
      <c r="AEN134" s="11"/>
      <c r="AEO134" s="11"/>
      <c r="AEP134" s="11"/>
      <c r="AEQ134" s="11"/>
      <c r="AER134" s="11"/>
      <c r="AES134" s="11"/>
      <c r="AET134" s="11"/>
      <c r="AEU134" s="11"/>
      <c r="AEV134" s="11"/>
      <c r="AEW134" s="11"/>
      <c r="AEX134" s="11"/>
      <c r="AEY134" s="11"/>
      <c r="AEZ134" s="11"/>
      <c r="AFA134" s="11"/>
      <c r="AFB134" s="11"/>
      <c r="AFC134" s="11"/>
      <c r="AFD134" s="11"/>
      <c r="AFE134" s="11"/>
      <c r="AFF134" s="11"/>
      <c r="AFG134" s="11"/>
      <c r="AFH134" s="11"/>
      <c r="AFI134" s="11"/>
      <c r="AFJ134" s="11"/>
      <c r="AFK134" s="11"/>
      <c r="AFL134" s="11"/>
      <c r="AFM134" s="11"/>
      <c r="AFN134" s="11"/>
      <c r="AFO134" s="11"/>
      <c r="AFP134" s="11"/>
      <c r="AFQ134" s="11"/>
      <c r="AFR134" s="11"/>
      <c r="AFS134" s="11"/>
      <c r="AFT134" s="11"/>
      <c r="AFU134" s="11"/>
      <c r="AFV134" s="11"/>
      <c r="AFW134" s="11"/>
      <c r="AFX134" s="11"/>
      <c r="AFY134" s="11"/>
      <c r="AFZ134" s="11"/>
      <c r="AGA134" s="11"/>
      <c r="AGB134" s="11"/>
      <c r="AGC134" s="11"/>
      <c r="AGD134" s="11"/>
      <c r="AGE134" s="11"/>
      <c r="AGF134" s="11"/>
      <c r="AGG134" s="11"/>
      <c r="AGH134" s="11"/>
      <c r="AGI134" s="11"/>
      <c r="AGJ134" s="11"/>
      <c r="AGK134" s="11"/>
      <c r="AGL134" s="11"/>
      <c r="AGM134" s="11"/>
      <c r="AGN134" s="11"/>
      <c r="AGO134" s="11"/>
      <c r="AGP134" s="11"/>
      <c r="AGQ134" s="11"/>
      <c r="AGR134" s="11"/>
      <c r="AGS134" s="11"/>
      <c r="AGT134" s="11"/>
      <c r="AGU134" s="11"/>
      <c r="AGV134" s="11"/>
      <c r="AGW134" s="11"/>
      <c r="AGX134" s="11"/>
      <c r="AGY134" s="11"/>
      <c r="AGZ134" s="11"/>
      <c r="AHA134" s="11"/>
      <c r="AHB134" s="11"/>
      <c r="AHC134" s="11"/>
      <c r="AHD134" s="11"/>
      <c r="AHE134" s="11"/>
      <c r="AHF134" s="11"/>
      <c r="AHG134" s="11"/>
      <c r="AHH134" s="11"/>
      <c r="AHI134" s="11"/>
      <c r="AHJ134" s="11"/>
      <c r="AHK134" s="11"/>
      <c r="AHL134" s="11"/>
      <c r="AHM134" s="11"/>
      <c r="AHN134" s="11"/>
      <c r="AHO134" s="11"/>
      <c r="AHP134" s="11"/>
      <c r="AHQ134" s="11"/>
      <c r="AHR134" s="11"/>
      <c r="AHS134" s="11"/>
      <c r="AHT134" s="11"/>
      <c r="AHU134" s="11"/>
      <c r="AHV134" s="11"/>
      <c r="AHW134" s="11"/>
      <c r="AHX134" s="11"/>
      <c r="AHY134" s="11"/>
      <c r="AHZ134" s="11"/>
      <c r="AIA134" s="11"/>
      <c r="AIB134" s="11"/>
      <c r="AIC134" s="11"/>
      <c r="AID134" s="11"/>
      <c r="AIE134" s="11"/>
      <c r="AIF134" s="11"/>
      <c r="AIG134" s="11"/>
      <c r="AIH134" s="11"/>
      <c r="AII134" s="11"/>
      <c r="AIJ134" s="11"/>
      <c r="AIK134" s="11"/>
      <c r="AIL134" s="11"/>
      <c r="AIM134" s="11"/>
      <c r="AIN134" s="11"/>
      <c r="AIO134" s="11"/>
      <c r="AIP134" s="11"/>
      <c r="AIQ134" s="11"/>
      <c r="AIR134" s="11"/>
      <c r="AIS134" s="11"/>
      <c r="AIT134" s="11"/>
      <c r="AIU134" s="11"/>
      <c r="AIV134" s="11"/>
      <c r="AIW134" s="11"/>
      <c r="AIX134" s="11"/>
      <c r="AIY134" s="11"/>
      <c r="AIZ134" s="11"/>
      <c r="AJA134" s="11"/>
    </row>
    <row r="135" spans="1:937" s="18" customFormat="1" ht="65.099999999999994" customHeight="1" x14ac:dyDescent="0.2">
      <c r="A135" s="5"/>
      <c r="B135" s="48" t="s">
        <v>276</v>
      </c>
      <c r="C135" s="42" t="s">
        <v>360</v>
      </c>
      <c r="D135" s="35" t="s">
        <v>392</v>
      </c>
      <c r="E135" s="20" t="s">
        <v>89</v>
      </c>
      <c r="F135" s="20" t="s">
        <v>90</v>
      </c>
      <c r="G135" s="246">
        <v>2022</v>
      </c>
      <c r="H135" s="246">
        <v>2024</v>
      </c>
      <c r="I135" s="82">
        <v>30000</v>
      </c>
      <c r="J135" s="82">
        <v>0</v>
      </c>
      <c r="K135" s="82">
        <f>I135+J135</f>
        <v>30000</v>
      </c>
      <c r="L135" s="82">
        <v>30000</v>
      </c>
      <c r="M135" s="82">
        <v>0</v>
      </c>
      <c r="N135" s="82">
        <f t="shared" si="201"/>
        <v>30000</v>
      </c>
      <c r="O135" s="82">
        <v>30000</v>
      </c>
      <c r="P135" s="82">
        <v>0</v>
      </c>
      <c r="Q135" s="82">
        <f t="shared" si="202"/>
        <v>30000</v>
      </c>
      <c r="R135" s="82">
        <v>90000</v>
      </c>
      <c r="S135" s="82">
        <f>M135</f>
        <v>0</v>
      </c>
      <c r="T135" s="82">
        <f>R135+S135</f>
        <v>90000</v>
      </c>
      <c r="U135" s="82">
        <v>0</v>
      </c>
      <c r="V135" s="82">
        <v>0</v>
      </c>
      <c r="W135" s="82"/>
      <c r="X135" s="82">
        <v>0</v>
      </c>
      <c r="Y135" s="74">
        <v>0</v>
      </c>
      <c r="Z135" s="11"/>
      <c r="AA135" s="82">
        <v>30000</v>
      </c>
      <c r="AB135" s="82">
        <v>0</v>
      </c>
      <c r="AC135" s="82">
        <f t="shared" si="203"/>
        <v>30000</v>
      </c>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c r="GP135" s="11"/>
      <c r="GQ135" s="11"/>
      <c r="GR135" s="11"/>
      <c r="GS135" s="11"/>
      <c r="GT135" s="11"/>
      <c r="GU135" s="11"/>
      <c r="GV135" s="11"/>
      <c r="GW135" s="11"/>
      <c r="GX135" s="11"/>
      <c r="GY135" s="11"/>
      <c r="GZ135" s="11"/>
      <c r="HA135" s="11"/>
      <c r="HB135" s="11"/>
      <c r="HC135" s="11"/>
      <c r="HD135" s="11"/>
      <c r="HE135" s="11"/>
      <c r="HF135" s="11"/>
      <c r="HG135" s="11"/>
      <c r="HH135" s="11"/>
      <c r="HI135" s="11"/>
      <c r="HJ135" s="11"/>
      <c r="HK135" s="11"/>
      <c r="HL135" s="11"/>
      <c r="HM135" s="11"/>
      <c r="HN135" s="11"/>
      <c r="HO135" s="11"/>
      <c r="HP135" s="11"/>
      <c r="HQ135" s="11"/>
      <c r="HR135" s="11"/>
      <c r="HS135" s="11"/>
      <c r="HT135" s="11"/>
      <c r="HU135" s="11"/>
      <c r="HV135" s="11"/>
      <c r="HW135" s="11"/>
      <c r="HX135" s="11"/>
      <c r="HY135" s="11"/>
      <c r="HZ135" s="11"/>
      <c r="IA135" s="11"/>
      <c r="IB135" s="11"/>
      <c r="IC135" s="11"/>
      <c r="ID135" s="11"/>
      <c r="IE135" s="11"/>
      <c r="IF135" s="11"/>
      <c r="IG135" s="11"/>
      <c r="IH135" s="11"/>
      <c r="II135" s="11"/>
      <c r="IJ135" s="11"/>
      <c r="IK135" s="11"/>
      <c r="IL135" s="11"/>
      <c r="IM135" s="11"/>
      <c r="IN135" s="11"/>
      <c r="IO135" s="11"/>
      <c r="IP135" s="11"/>
      <c r="IQ135" s="11"/>
      <c r="IR135" s="11"/>
      <c r="IS135" s="11"/>
      <c r="IT135" s="11"/>
      <c r="IU135" s="11"/>
      <c r="IV135" s="11"/>
      <c r="IW135" s="11"/>
      <c r="IX135" s="11"/>
      <c r="IY135" s="11"/>
      <c r="IZ135" s="11"/>
      <c r="JA135" s="11"/>
      <c r="JB135" s="11"/>
      <c r="JC135" s="11"/>
      <c r="JD135" s="11"/>
      <c r="JE135" s="11"/>
      <c r="JF135" s="11"/>
      <c r="JG135" s="11"/>
      <c r="JH135" s="11"/>
      <c r="JI135" s="11"/>
      <c r="JJ135" s="11"/>
      <c r="JK135" s="11"/>
      <c r="JL135" s="11"/>
      <c r="JM135" s="11"/>
      <c r="JN135" s="11"/>
      <c r="JO135" s="11"/>
      <c r="JP135" s="11"/>
      <c r="JQ135" s="11"/>
      <c r="JR135" s="11"/>
      <c r="JS135" s="11"/>
      <c r="JT135" s="11"/>
      <c r="JU135" s="11"/>
      <c r="JV135" s="11"/>
      <c r="JW135" s="11"/>
      <c r="JX135" s="11"/>
      <c r="JY135" s="11"/>
      <c r="JZ135" s="11"/>
      <c r="KA135" s="11"/>
      <c r="KB135" s="11"/>
      <c r="KC135" s="11"/>
      <c r="KD135" s="11"/>
      <c r="KE135" s="11"/>
      <c r="KF135" s="11"/>
      <c r="KG135" s="11"/>
      <c r="KH135" s="11"/>
      <c r="KI135" s="11"/>
      <c r="KJ135" s="11"/>
      <c r="KK135" s="11"/>
      <c r="KL135" s="11"/>
      <c r="KM135" s="11"/>
      <c r="KN135" s="11"/>
      <c r="KO135" s="11"/>
      <c r="KP135" s="11"/>
      <c r="KQ135" s="11"/>
      <c r="KR135" s="11"/>
      <c r="KS135" s="11"/>
      <c r="KT135" s="11"/>
      <c r="KU135" s="11"/>
      <c r="KV135" s="11"/>
      <c r="KW135" s="11"/>
      <c r="KX135" s="11"/>
      <c r="KY135" s="11"/>
      <c r="KZ135" s="11"/>
      <c r="LA135" s="11"/>
      <c r="LB135" s="11"/>
      <c r="LC135" s="11"/>
      <c r="LD135" s="11"/>
      <c r="LE135" s="11"/>
      <c r="LF135" s="11"/>
      <c r="LG135" s="11"/>
      <c r="LH135" s="11"/>
      <c r="LI135" s="11"/>
      <c r="LJ135" s="11"/>
      <c r="LK135" s="11"/>
      <c r="LL135" s="11"/>
      <c r="LM135" s="11"/>
      <c r="LN135" s="11"/>
      <c r="LO135" s="11"/>
      <c r="LP135" s="11"/>
      <c r="LQ135" s="11"/>
      <c r="LR135" s="11"/>
      <c r="LS135" s="11"/>
      <c r="LT135" s="11"/>
      <c r="LU135" s="11"/>
      <c r="LV135" s="11"/>
      <c r="LW135" s="11"/>
      <c r="LX135" s="11"/>
      <c r="LY135" s="11"/>
      <c r="LZ135" s="11"/>
      <c r="MA135" s="11"/>
      <c r="MB135" s="11"/>
      <c r="MC135" s="11"/>
      <c r="MD135" s="11"/>
      <c r="ME135" s="11"/>
      <c r="MF135" s="11"/>
      <c r="MG135" s="11"/>
      <c r="MH135" s="11"/>
      <c r="MI135" s="11"/>
      <c r="MJ135" s="11"/>
      <c r="MK135" s="11"/>
      <c r="ML135" s="11"/>
      <c r="MM135" s="11"/>
      <c r="MN135" s="11"/>
      <c r="MO135" s="11"/>
      <c r="MP135" s="11"/>
      <c r="MQ135" s="11"/>
      <c r="MR135" s="11"/>
      <c r="MS135" s="11"/>
      <c r="MT135" s="11"/>
      <c r="MU135" s="11"/>
      <c r="MV135" s="11"/>
      <c r="MW135" s="11"/>
      <c r="MX135" s="11"/>
      <c r="MY135" s="11"/>
      <c r="MZ135" s="11"/>
      <c r="NA135" s="11"/>
      <c r="NB135" s="11"/>
      <c r="NC135" s="11"/>
      <c r="ND135" s="11"/>
      <c r="NE135" s="11"/>
      <c r="NF135" s="11"/>
      <c r="NG135" s="11"/>
      <c r="NH135" s="11"/>
      <c r="NI135" s="11"/>
      <c r="NJ135" s="11"/>
      <c r="NK135" s="11"/>
      <c r="NL135" s="11"/>
      <c r="NM135" s="11"/>
      <c r="NN135" s="11"/>
      <c r="NO135" s="11"/>
      <c r="NP135" s="11"/>
      <c r="NQ135" s="11"/>
      <c r="NR135" s="11"/>
      <c r="NS135" s="11"/>
      <c r="NT135" s="11"/>
      <c r="NU135" s="11"/>
      <c r="NV135" s="11"/>
      <c r="NW135" s="11"/>
      <c r="NX135" s="11"/>
      <c r="NY135" s="11"/>
      <c r="NZ135" s="11"/>
      <c r="OA135" s="11"/>
      <c r="OB135" s="11"/>
      <c r="OC135" s="11"/>
      <c r="OD135" s="11"/>
      <c r="OE135" s="11"/>
      <c r="OF135" s="11"/>
      <c r="OG135" s="11"/>
      <c r="OH135" s="11"/>
      <c r="OI135" s="11"/>
      <c r="OJ135" s="11"/>
      <c r="OK135" s="11"/>
      <c r="OL135" s="11"/>
      <c r="OM135" s="11"/>
      <c r="ON135" s="11"/>
      <c r="OO135" s="11"/>
      <c r="OP135" s="11"/>
      <c r="OQ135" s="11"/>
      <c r="OR135" s="11"/>
      <c r="OS135" s="11"/>
      <c r="OT135" s="11"/>
      <c r="OU135" s="11"/>
      <c r="OV135" s="11"/>
      <c r="OW135" s="11"/>
      <c r="OX135" s="11"/>
      <c r="OY135" s="11"/>
      <c r="OZ135" s="11"/>
      <c r="PA135" s="11"/>
      <c r="PB135" s="11"/>
      <c r="PC135" s="11"/>
      <c r="PD135" s="11"/>
      <c r="PE135" s="11"/>
      <c r="PF135" s="11"/>
      <c r="PG135" s="11"/>
      <c r="PH135" s="11"/>
      <c r="PI135" s="11"/>
      <c r="PJ135" s="11"/>
      <c r="PK135" s="11"/>
      <c r="PL135" s="11"/>
      <c r="PM135" s="11"/>
      <c r="PN135" s="11"/>
      <c r="PO135" s="11"/>
      <c r="PP135" s="11"/>
      <c r="PQ135" s="11"/>
      <c r="PR135" s="11"/>
      <c r="PS135" s="11"/>
      <c r="PT135" s="11"/>
      <c r="PU135" s="11"/>
      <c r="PV135" s="11"/>
      <c r="PW135" s="11"/>
      <c r="PX135" s="11"/>
      <c r="PY135" s="11"/>
      <c r="PZ135" s="11"/>
      <c r="QA135" s="11"/>
      <c r="QB135" s="11"/>
      <c r="QC135" s="11"/>
      <c r="QD135" s="11"/>
      <c r="QE135" s="11"/>
      <c r="QF135" s="11"/>
      <c r="QG135" s="11"/>
      <c r="QH135" s="11"/>
      <c r="QI135" s="11"/>
      <c r="QJ135" s="11"/>
      <c r="QK135" s="11"/>
      <c r="QL135" s="11"/>
      <c r="QM135" s="11"/>
      <c r="QN135" s="11"/>
      <c r="QO135" s="11"/>
      <c r="QP135" s="11"/>
      <c r="QQ135" s="11"/>
      <c r="QR135" s="11"/>
      <c r="QS135" s="11"/>
      <c r="QT135" s="11"/>
      <c r="QU135" s="11"/>
      <c r="QV135" s="11"/>
      <c r="QW135" s="11"/>
      <c r="QX135" s="11"/>
      <c r="QY135" s="11"/>
      <c r="QZ135" s="11"/>
      <c r="RA135" s="11"/>
      <c r="RB135" s="11"/>
      <c r="RC135" s="11"/>
      <c r="RD135" s="11"/>
      <c r="RE135" s="11"/>
      <c r="RF135" s="11"/>
      <c r="RG135" s="11"/>
      <c r="RH135" s="11"/>
      <c r="RI135" s="11"/>
      <c r="RJ135" s="11"/>
      <c r="RK135" s="11"/>
      <c r="RL135" s="11"/>
      <c r="RM135" s="11"/>
      <c r="RN135" s="11"/>
      <c r="RO135" s="11"/>
      <c r="RP135" s="11"/>
      <c r="RQ135" s="11"/>
      <c r="RR135" s="11"/>
      <c r="RS135" s="11"/>
      <c r="RT135" s="11"/>
      <c r="RU135" s="11"/>
      <c r="RV135" s="11"/>
      <c r="RW135" s="11"/>
      <c r="RX135" s="11"/>
      <c r="RY135" s="11"/>
      <c r="RZ135" s="11"/>
      <c r="SA135" s="11"/>
      <c r="SB135" s="11"/>
      <c r="SC135" s="11"/>
      <c r="SD135" s="11"/>
      <c r="SE135" s="11"/>
      <c r="SF135" s="11"/>
      <c r="SG135" s="11"/>
      <c r="SH135" s="11"/>
      <c r="SI135" s="11"/>
      <c r="SJ135" s="11"/>
      <c r="SK135" s="11"/>
      <c r="SL135" s="11"/>
      <c r="SM135" s="11"/>
      <c r="SN135" s="11"/>
      <c r="SO135" s="11"/>
      <c r="SP135" s="11"/>
      <c r="SQ135" s="11"/>
      <c r="SR135" s="11"/>
      <c r="SS135" s="11"/>
      <c r="ST135" s="11"/>
      <c r="SU135" s="11"/>
      <c r="SV135" s="11"/>
      <c r="SW135" s="11"/>
      <c r="SX135" s="11"/>
      <c r="SY135" s="11"/>
      <c r="SZ135" s="11"/>
      <c r="TA135" s="11"/>
      <c r="TB135" s="11"/>
      <c r="TC135" s="11"/>
      <c r="TD135" s="11"/>
      <c r="TE135" s="11"/>
      <c r="TF135" s="11"/>
      <c r="TG135" s="11"/>
      <c r="TH135" s="11"/>
      <c r="TI135" s="11"/>
      <c r="TJ135" s="11"/>
      <c r="TK135" s="11"/>
      <c r="TL135" s="11"/>
      <c r="TM135" s="11"/>
      <c r="TN135" s="11"/>
      <c r="TO135" s="11"/>
      <c r="TP135" s="11"/>
      <c r="TQ135" s="11"/>
      <c r="TR135" s="11"/>
      <c r="TS135" s="11"/>
      <c r="TT135" s="11"/>
      <c r="TU135" s="11"/>
      <c r="TV135" s="11"/>
      <c r="TW135" s="11"/>
      <c r="TX135" s="11"/>
      <c r="TY135" s="11"/>
      <c r="TZ135" s="11"/>
      <c r="UA135" s="11"/>
      <c r="UB135" s="11"/>
      <c r="UC135" s="11"/>
      <c r="UD135" s="11"/>
      <c r="UE135" s="11"/>
      <c r="UF135" s="11"/>
      <c r="UG135" s="11"/>
      <c r="UH135" s="11"/>
      <c r="UI135" s="11"/>
      <c r="UJ135" s="11"/>
      <c r="UK135" s="11"/>
      <c r="UL135" s="11"/>
      <c r="UM135" s="11"/>
      <c r="UN135" s="11"/>
      <c r="UO135" s="11"/>
      <c r="UP135" s="11"/>
      <c r="UQ135" s="11"/>
      <c r="UR135" s="11"/>
      <c r="US135" s="11"/>
      <c r="UT135" s="11"/>
      <c r="UU135" s="11"/>
      <c r="UV135" s="11"/>
      <c r="UW135" s="11"/>
      <c r="UX135" s="11"/>
      <c r="UY135" s="11"/>
      <c r="UZ135" s="11"/>
      <c r="VA135" s="11"/>
      <c r="VB135" s="11"/>
      <c r="VC135" s="11"/>
      <c r="VD135" s="11"/>
      <c r="VE135" s="11"/>
      <c r="VF135" s="11"/>
      <c r="VG135" s="11"/>
      <c r="VH135" s="11"/>
      <c r="VI135" s="11"/>
      <c r="VJ135" s="11"/>
      <c r="VK135" s="11"/>
      <c r="VL135" s="11"/>
      <c r="VM135" s="11"/>
      <c r="VN135" s="11"/>
      <c r="VO135" s="11"/>
      <c r="VP135" s="11"/>
      <c r="VQ135" s="11"/>
      <c r="VR135" s="11"/>
      <c r="VS135" s="11"/>
      <c r="VT135" s="11"/>
      <c r="VU135" s="11"/>
      <c r="VV135" s="11"/>
      <c r="VW135" s="11"/>
      <c r="VX135" s="11"/>
      <c r="VY135" s="11"/>
      <c r="VZ135" s="11"/>
      <c r="WA135" s="11"/>
      <c r="WB135" s="11"/>
      <c r="WC135" s="11"/>
      <c r="WD135" s="11"/>
      <c r="WE135" s="11"/>
      <c r="WF135" s="11"/>
      <c r="WG135" s="11"/>
      <c r="WH135" s="11"/>
      <c r="WI135" s="11"/>
      <c r="WJ135" s="11"/>
      <c r="WK135" s="11"/>
      <c r="WL135" s="11"/>
      <c r="WM135" s="11"/>
      <c r="WN135" s="11"/>
      <c r="WO135" s="11"/>
      <c r="WP135" s="11"/>
      <c r="WQ135" s="11"/>
      <c r="WR135" s="11"/>
      <c r="WS135" s="11"/>
      <c r="WT135" s="11"/>
      <c r="WU135" s="11"/>
      <c r="WV135" s="11"/>
      <c r="WW135" s="11"/>
      <c r="WX135" s="11"/>
      <c r="WY135" s="11"/>
      <c r="WZ135" s="11"/>
      <c r="XA135" s="11"/>
      <c r="XB135" s="11"/>
      <c r="XC135" s="11"/>
      <c r="XD135" s="11"/>
      <c r="XE135" s="11"/>
      <c r="XF135" s="11"/>
      <c r="XG135" s="11"/>
      <c r="XH135" s="11"/>
      <c r="XI135" s="11"/>
      <c r="XJ135" s="11"/>
      <c r="XK135" s="11"/>
      <c r="XL135" s="11"/>
      <c r="XM135" s="11"/>
      <c r="XN135" s="11"/>
      <c r="XO135" s="11"/>
      <c r="XP135" s="11"/>
      <c r="XQ135" s="11"/>
      <c r="XR135" s="11"/>
      <c r="XS135" s="11"/>
      <c r="XT135" s="11"/>
      <c r="XU135" s="11"/>
      <c r="XV135" s="11"/>
      <c r="XW135" s="11"/>
      <c r="XX135" s="11"/>
      <c r="XY135" s="11"/>
      <c r="XZ135" s="11"/>
      <c r="YA135" s="11"/>
      <c r="YB135" s="11"/>
      <c r="YC135" s="11"/>
      <c r="YD135" s="11"/>
      <c r="YE135" s="11"/>
      <c r="YF135" s="11"/>
      <c r="YG135" s="11"/>
      <c r="YH135" s="11"/>
      <c r="YI135" s="11"/>
      <c r="YJ135" s="11"/>
      <c r="YK135" s="11"/>
      <c r="YL135" s="11"/>
      <c r="YM135" s="11"/>
      <c r="YN135" s="11"/>
      <c r="YO135" s="11"/>
      <c r="YP135" s="11"/>
      <c r="YQ135" s="11"/>
      <c r="YR135" s="11"/>
      <c r="YS135" s="11"/>
      <c r="YT135" s="11"/>
      <c r="YU135" s="11"/>
      <c r="YV135" s="11"/>
      <c r="YW135" s="11"/>
      <c r="YX135" s="11"/>
      <c r="YY135" s="11"/>
      <c r="YZ135" s="11"/>
      <c r="ZA135" s="11"/>
      <c r="ZB135" s="11"/>
      <c r="ZC135" s="11"/>
      <c r="ZD135" s="11"/>
      <c r="ZE135" s="11"/>
      <c r="ZF135" s="11"/>
      <c r="ZG135" s="11"/>
      <c r="ZH135" s="11"/>
      <c r="ZI135" s="11"/>
      <c r="ZJ135" s="11"/>
      <c r="ZK135" s="11"/>
      <c r="ZL135" s="11"/>
      <c r="ZM135" s="11"/>
      <c r="ZN135" s="11"/>
      <c r="ZO135" s="11"/>
      <c r="ZP135" s="11"/>
      <c r="ZQ135" s="11"/>
      <c r="ZR135" s="11"/>
      <c r="ZS135" s="11"/>
      <c r="ZT135" s="11"/>
      <c r="ZU135" s="11"/>
      <c r="ZV135" s="11"/>
      <c r="ZW135" s="11"/>
      <c r="ZX135" s="11"/>
      <c r="ZY135" s="11"/>
      <c r="ZZ135" s="11"/>
      <c r="AAA135" s="11"/>
      <c r="AAB135" s="11"/>
      <c r="AAC135" s="11"/>
      <c r="AAD135" s="11"/>
      <c r="AAE135" s="11"/>
      <c r="AAF135" s="11"/>
      <c r="AAG135" s="11"/>
      <c r="AAH135" s="11"/>
      <c r="AAI135" s="11"/>
      <c r="AAJ135" s="11"/>
      <c r="AAK135" s="11"/>
      <c r="AAL135" s="11"/>
      <c r="AAM135" s="11"/>
      <c r="AAN135" s="11"/>
      <c r="AAO135" s="11"/>
      <c r="AAP135" s="11"/>
      <c r="AAQ135" s="11"/>
      <c r="AAR135" s="11"/>
      <c r="AAS135" s="11"/>
      <c r="AAT135" s="11"/>
      <c r="AAU135" s="11"/>
      <c r="AAV135" s="11"/>
      <c r="AAW135" s="11"/>
      <c r="AAX135" s="11"/>
      <c r="AAY135" s="11"/>
      <c r="AAZ135" s="11"/>
      <c r="ABA135" s="11"/>
      <c r="ABB135" s="11"/>
      <c r="ABC135" s="11"/>
      <c r="ABD135" s="11"/>
      <c r="ABE135" s="11"/>
      <c r="ABF135" s="11"/>
      <c r="ABG135" s="11"/>
      <c r="ABH135" s="11"/>
      <c r="ABI135" s="11"/>
      <c r="ABJ135" s="11"/>
      <c r="ABK135" s="11"/>
      <c r="ABL135" s="11"/>
      <c r="ABM135" s="11"/>
      <c r="ABN135" s="11"/>
      <c r="ABO135" s="11"/>
      <c r="ABP135" s="11"/>
      <c r="ABQ135" s="11"/>
      <c r="ABR135" s="11"/>
      <c r="ABS135" s="11"/>
      <c r="ABT135" s="11"/>
      <c r="ABU135" s="11"/>
      <c r="ABV135" s="11"/>
      <c r="ABW135" s="11"/>
      <c r="ABX135" s="11"/>
      <c r="ABY135" s="11"/>
      <c r="ABZ135" s="11"/>
      <c r="ACA135" s="11"/>
      <c r="ACB135" s="11"/>
      <c r="ACC135" s="11"/>
      <c r="ACD135" s="11"/>
      <c r="ACE135" s="11"/>
      <c r="ACF135" s="11"/>
      <c r="ACG135" s="11"/>
      <c r="ACH135" s="11"/>
      <c r="ACI135" s="11"/>
      <c r="ACJ135" s="11"/>
      <c r="ACK135" s="11"/>
      <c r="ACL135" s="11"/>
      <c r="ACM135" s="11"/>
      <c r="ACN135" s="11"/>
      <c r="ACO135" s="11"/>
      <c r="ACP135" s="11"/>
      <c r="ACQ135" s="11"/>
      <c r="ACR135" s="11"/>
      <c r="ACS135" s="11"/>
      <c r="ACT135" s="11"/>
      <c r="ACU135" s="11"/>
      <c r="ACV135" s="11"/>
      <c r="ACW135" s="11"/>
      <c r="ACX135" s="11"/>
      <c r="ACY135" s="11"/>
      <c r="ACZ135" s="11"/>
      <c r="ADA135" s="11"/>
      <c r="ADB135" s="11"/>
      <c r="ADC135" s="11"/>
      <c r="ADD135" s="11"/>
      <c r="ADE135" s="11"/>
      <c r="ADF135" s="11"/>
      <c r="ADG135" s="11"/>
      <c r="ADH135" s="11"/>
      <c r="ADI135" s="11"/>
      <c r="ADJ135" s="11"/>
      <c r="ADK135" s="11"/>
      <c r="ADL135" s="11"/>
      <c r="ADM135" s="11"/>
      <c r="ADN135" s="11"/>
      <c r="ADO135" s="11"/>
      <c r="ADP135" s="11"/>
      <c r="ADQ135" s="11"/>
      <c r="ADR135" s="11"/>
      <c r="ADS135" s="11"/>
      <c r="ADT135" s="11"/>
      <c r="ADU135" s="11"/>
      <c r="ADV135" s="11"/>
      <c r="ADW135" s="11"/>
      <c r="ADX135" s="11"/>
      <c r="ADY135" s="11"/>
      <c r="ADZ135" s="11"/>
      <c r="AEA135" s="11"/>
      <c r="AEB135" s="11"/>
      <c r="AEC135" s="11"/>
      <c r="AED135" s="11"/>
      <c r="AEE135" s="11"/>
      <c r="AEF135" s="11"/>
      <c r="AEG135" s="11"/>
      <c r="AEH135" s="11"/>
      <c r="AEI135" s="11"/>
      <c r="AEJ135" s="11"/>
      <c r="AEK135" s="11"/>
      <c r="AEL135" s="11"/>
      <c r="AEM135" s="11"/>
      <c r="AEN135" s="11"/>
      <c r="AEO135" s="11"/>
      <c r="AEP135" s="11"/>
      <c r="AEQ135" s="11"/>
      <c r="AER135" s="11"/>
      <c r="AES135" s="11"/>
      <c r="AET135" s="11"/>
      <c r="AEU135" s="11"/>
      <c r="AEV135" s="11"/>
      <c r="AEW135" s="11"/>
      <c r="AEX135" s="11"/>
      <c r="AEY135" s="11"/>
      <c r="AEZ135" s="11"/>
      <c r="AFA135" s="11"/>
      <c r="AFB135" s="11"/>
      <c r="AFC135" s="11"/>
      <c r="AFD135" s="11"/>
      <c r="AFE135" s="11"/>
      <c r="AFF135" s="11"/>
      <c r="AFG135" s="11"/>
      <c r="AFH135" s="11"/>
      <c r="AFI135" s="11"/>
      <c r="AFJ135" s="11"/>
      <c r="AFK135" s="11"/>
      <c r="AFL135" s="11"/>
      <c r="AFM135" s="11"/>
      <c r="AFN135" s="11"/>
      <c r="AFO135" s="11"/>
      <c r="AFP135" s="11"/>
      <c r="AFQ135" s="11"/>
      <c r="AFR135" s="11"/>
      <c r="AFS135" s="11"/>
      <c r="AFT135" s="11"/>
      <c r="AFU135" s="11"/>
      <c r="AFV135" s="11"/>
      <c r="AFW135" s="11"/>
      <c r="AFX135" s="11"/>
      <c r="AFY135" s="11"/>
      <c r="AFZ135" s="11"/>
      <c r="AGA135" s="11"/>
      <c r="AGB135" s="11"/>
      <c r="AGC135" s="11"/>
      <c r="AGD135" s="11"/>
      <c r="AGE135" s="11"/>
      <c r="AGF135" s="11"/>
      <c r="AGG135" s="11"/>
      <c r="AGH135" s="11"/>
      <c r="AGI135" s="11"/>
      <c r="AGJ135" s="11"/>
      <c r="AGK135" s="11"/>
      <c r="AGL135" s="11"/>
      <c r="AGM135" s="11"/>
      <c r="AGN135" s="11"/>
      <c r="AGO135" s="11"/>
      <c r="AGP135" s="11"/>
      <c r="AGQ135" s="11"/>
      <c r="AGR135" s="11"/>
      <c r="AGS135" s="11"/>
      <c r="AGT135" s="11"/>
      <c r="AGU135" s="11"/>
      <c r="AGV135" s="11"/>
      <c r="AGW135" s="11"/>
      <c r="AGX135" s="11"/>
      <c r="AGY135" s="11"/>
      <c r="AGZ135" s="11"/>
      <c r="AHA135" s="11"/>
      <c r="AHB135" s="11"/>
      <c r="AHC135" s="11"/>
      <c r="AHD135" s="11"/>
      <c r="AHE135" s="11"/>
      <c r="AHF135" s="11"/>
      <c r="AHG135" s="11"/>
      <c r="AHH135" s="11"/>
      <c r="AHI135" s="11"/>
      <c r="AHJ135" s="11"/>
      <c r="AHK135" s="11"/>
      <c r="AHL135" s="11"/>
      <c r="AHM135" s="11"/>
      <c r="AHN135" s="11"/>
      <c r="AHO135" s="11"/>
      <c r="AHP135" s="11"/>
      <c r="AHQ135" s="11"/>
      <c r="AHR135" s="11"/>
      <c r="AHS135" s="11"/>
      <c r="AHT135" s="11"/>
      <c r="AHU135" s="11"/>
      <c r="AHV135" s="11"/>
      <c r="AHW135" s="11"/>
      <c r="AHX135" s="11"/>
      <c r="AHY135" s="11"/>
      <c r="AHZ135" s="11"/>
      <c r="AIA135" s="11"/>
      <c r="AIB135" s="11"/>
      <c r="AIC135" s="11"/>
      <c r="AID135" s="11"/>
      <c r="AIE135" s="11"/>
      <c r="AIF135" s="11"/>
      <c r="AIG135" s="11"/>
      <c r="AIH135" s="11"/>
      <c r="AII135" s="11"/>
      <c r="AIJ135" s="11"/>
      <c r="AIK135" s="11"/>
      <c r="AIL135" s="11"/>
      <c r="AIM135" s="11"/>
      <c r="AIN135" s="11"/>
      <c r="AIO135" s="11"/>
      <c r="AIP135" s="11"/>
      <c r="AIQ135" s="11"/>
      <c r="AIR135" s="11"/>
      <c r="AIS135" s="11"/>
      <c r="AIT135" s="11"/>
      <c r="AIU135" s="11"/>
      <c r="AIV135" s="11"/>
      <c r="AIW135" s="11"/>
      <c r="AIX135" s="11"/>
      <c r="AIY135" s="11"/>
      <c r="AIZ135" s="11"/>
      <c r="AJA135" s="11"/>
    </row>
    <row r="136" spans="1:937" s="18" customFormat="1" ht="65.099999999999994" customHeight="1" x14ac:dyDescent="0.2">
      <c r="A136" s="5"/>
      <c r="B136" s="48" t="s">
        <v>277</v>
      </c>
      <c r="C136" s="42" t="s">
        <v>136</v>
      </c>
      <c r="D136" s="35" t="s">
        <v>392</v>
      </c>
      <c r="E136" s="20" t="s">
        <v>89</v>
      </c>
      <c r="F136" s="20" t="s">
        <v>91</v>
      </c>
      <c r="G136" s="246">
        <v>2022</v>
      </c>
      <c r="H136" s="246">
        <v>2024</v>
      </c>
      <c r="I136" s="82">
        <v>20000</v>
      </c>
      <c r="J136" s="82">
        <v>0</v>
      </c>
      <c r="K136" s="82">
        <f>+I136+J136</f>
        <v>20000</v>
      </c>
      <c r="L136" s="82">
        <v>20000</v>
      </c>
      <c r="M136" s="82">
        <v>0</v>
      </c>
      <c r="N136" s="82">
        <f t="shared" si="201"/>
        <v>20000</v>
      </c>
      <c r="O136" s="82">
        <v>20000</v>
      </c>
      <c r="P136" s="82">
        <v>0</v>
      </c>
      <c r="Q136" s="82">
        <f t="shared" si="202"/>
        <v>20000</v>
      </c>
      <c r="R136" s="82">
        <v>60000</v>
      </c>
      <c r="S136" s="82">
        <f>M136</f>
        <v>0</v>
      </c>
      <c r="T136" s="82">
        <f>R136+S136</f>
        <v>60000</v>
      </c>
      <c r="U136" s="82">
        <v>0</v>
      </c>
      <c r="V136" s="82">
        <v>0</v>
      </c>
      <c r="W136" s="82"/>
      <c r="X136" s="82">
        <v>0</v>
      </c>
      <c r="Y136" s="74"/>
      <c r="Z136" s="11"/>
      <c r="AA136" s="82">
        <v>20000</v>
      </c>
      <c r="AB136" s="82">
        <v>0</v>
      </c>
      <c r="AC136" s="82">
        <f t="shared" si="203"/>
        <v>20000</v>
      </c>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c r="IU136" s="11"/>
      <c r="IV136" s="11"/>
      <c r="IW136" s="11"/>
      <c r="IX136" s="11"/>
      <c r="IY136" s="11"/>
      <c r="IZ136" s="11"/>
      <c r="JA136" s="11"/>
      <c r="JB136" s="11"/>
      <c r="JC136" s="11"/>
      <c r="JD136" s="11"/>
      <c r="JE136" s="11"/>
      <c r="JF136" s="11"/>
      <c r="JG136" s="11"/>
      <c r="JH136" s="11"/>
      <c r="JI136" s="11"/>
      <c r="JJ136" s="11"/>
      <c r="JK136" s="11"/>
      <c r="JL136" s="11"/>
      <c r="JM136" s="11"/>
      <c r="JN136" s="11"/>
      <c r="JO136" s="11"/>
      <c r="JP136" s="11"/>
      <c r="JQ136" s="11"/>
      <c r="JR136" s="11"/>
      <c r="JS136" s="11"/>
      <c r="JT136" s="11"/>
      <c r="JU136" s="11"/>
      <c r="JV136" s="11"/>
      <c r="JW136" s="11"/>
      <c r="JX136" s="11"/>
      <c r="JY136" s="11"/>
      <c r="JZ136" s="11"/>
      <c r="KA136" s="11"/>
      <c r="KB136" s="11"/>
      <c r="KC136" s="11"/>
      <c r="KD136" s="11"/>
      <c r="KE136" s="11"/>
      <c r="KF136" s="11"/>
      <c r="KG136" s="11"/>
      <c r="KH136" s="11"/>
      <c r="KI136" s="11"/>
      <c r="KJ136" s="11"/>
      <c r="KK136" s="11"/>
      <c r="KL136" s="11"/>
      <c r="KM136" s="11"/>
      <c r="KN136" s="11"/>
      <c r="KO136" s="11"/>
      <c r="KP136" s="11"/>
      <c r="KQ136" s="11"/>
      <c r="KR136" s="11"/>
      <c r="KS136" s="11"/>
      <c r="KT136" s="11"/>
      <c r="KU136" s="11"/>
      <c r="KV136" s="11"/>
      <c r="KW136" s="11"/>
      <c r="KX136" s="11"/>
      <c r="KY136" s="11"/>
      <c r="KZ136" s="11"/>
      <c r="LA136" s="11"/>
      <c r="LB136" s="11"/>
      <c r="LC136" s="11"/>
      <c r="LD136" s="11"/>
      <c r="LE136" s="11"/>
      <c r="LF136" s="11"/>
      <c r="LG136" s="11"/>
      <c r="LH136" s="11"/>
      <c r="LI136" s="11"/>
      <c r="LJ136" s="11"/>
      <c r="LK136" s="11"/>
      <c r="LL136" s="11"/>
      <c r="LM136" s="11"/>
      <c r="LN136" s="11"/>
      <c r="LO136" s="11"/>
      <c r="LP136" s="11"/>
      <c r="LQ136" s="11"/>
      <c r="LR136" s="11"/>
      <c r="LS136" s="11"/>
      <c r="LT136" s="11"/>
      <c r="LU136" s="11"/>
      <c r="LV136" s="11"/>
      <c r="LW136" s="11"/>
      <c r="LX136" s="11"/>
      <c r="LY136" s="11"/>
      <c r="LZ136" s="11"/>
      <c r="MA136" s="11"/>
      <c r="MB136" s="11"/>
      <c r="MC136" s="11"/>
      <c r="MD136" s="11"/>
      <c r="ME136" s="11"/>
      <c r="MF136" s="11"/>
      <c r="MG136" s="11"/>
      <c r="MH136" s="11"/>
      <c r="MI136" s="11"/>
      <c r="MJ136" s="11"/>
      <c r="MK136" s="11"/>
      <c r="ML136" s="11"/>
      <c r="MM136" s="11"/>
      <c r="MN136" s="11"/>
      <c r="MO136" s="11"/>
      <c r="MP136" s="11"/>
      <c r="MQ136" s="11"/>
      <c r="MR136" s="11"/>
      <c r="MS136" s="11"/>
      <c r="MT136" s="11"/>
      <c r="MU136" s="11"/>
      <c r="MV136" s="11"/>
      <c r="MW136" s="11"/>
      <c r="MX136" s="11"/>
      <c r="MY136" s="11"/>
      <c r="MZ136" s="11"/>
      <c r="NA136" s="11"/>
      <c r="NB136" s="11"/>
      <c r="NC136" s="11"/>
      <c r="ND136" s="11"/>
      <c r="NE136" s="11"/>
      <c r="NF136" s="11"/>
      <c r="NG136" s="11"/>
      <c r="NH136" s="11"/>
      <c r="NI136" s="11"/>
      <c r="NJ136" s="11"/>
      <c r="NK136" s="11"/>
      <c r="NL136" s="11"/>
      <c r="NM136" s="11"/>
      <c r="NN136" s="11"/>
      <c r="NO136" s="11"/>
      <c r="NP136" s="11"/>
      <c r="NQ136" s="11"/>
      <c r="NR136" s="11"/>
      <c r="NS136" s="11"/>
      <c r="NT136" s="11"/>
      <c r="NU136" s="11"/>
      <c r="NV136" s="11"/>
      <c r="NW136" s="11"/>
      <c r="NX136" s="11"/>
      <c r="NY136" s="11"/>
      <c r="NZ136" s="11"/>
      <c r="OA136" s="11"/>
      <c r="OB136" s="11"/>
      <c r="OC136" s="11"/>
      <c r="OD136" s="11"/>
      <c r="OE136" s="11"/>
      <c r="OF136" s="11"/>
      <c r="OG136" s="11"/>
      <c r="OH136" s="11"/>
      <c r="OI136" s="11"/>
      <c r="OJ136" s="11"/>
      <c r="OK136" s="11"/>
      <c r="OL136" s="11"/>
      <c r="OM136" s="11"/>
      <c r="ON136" s="11"/>
      <c r="OO136" s="11"/>
      <c r="OP136" s="11"/>
      <c r="OQ136" s="11"/>
      <c r="OR136" s="11"/>
      <c r="OS136" s="11"/>
      <c r="OT136" s="11"/>
      <c r="OU136" s="11"/>
      <c r="OV136" s="11"/>
      <c r="OW136" s="11"/>
      <c r="OX136" s="11"/>
      <c r="OY136" s="11"/>
      <c r="OZ136" s="11"/>
      <c r="PA136" s="11"/>
      <c r="PB136" s="11"/>
      <c r="PC136" s="11"/>
      <c r="PD136" s="11"/>
      <c r="PE136" s="11"/>
      <c r="PF136" s="11"/>
      <c r="PG136" s="11"/>
      <c r="PH136" s="11"/>
      <c r="PI136" s="11"/>
      <c r="PJ136" s="11"/>
      <c r="PK136" s="11"/>
      <c r="PL136" s="11"/>
      <c r="PM136" s="11"/>
      <c r="PN136" s="11"/>
      <c r="PO136" s="11"/>
      <c r="PP136" s="11"/>
      <c r="PQ136" s="11"/>
      <c r="PR136" s="11"/>
      <c r="PS136" s="11"/>
      <c r="PT136" s="11"/>
      <c r="PU136" s="11"/>
      <c r="PV136" s="11"/>
      <c r="PW136" s="11"/>
      <c r="PX136" s="11"/>
      <c r="PY136" s="11"/>
      <c r="PZ136" s="11"/>
      <c r="QA136" s="11"/>
      <c r="QB136" s="11"/>
      <c r="QC136" s="11"/>
      <c r="QD136" s="11"/>
      <c r="QE136" s="11"/>
      <c r="QF136" s="11"/>
      <c r="QG136" s="11"/>
      <c r="QH136" s="11"/>
      <c r="QI136" s="11"/>
      <c r="QJ136" s="11"/>
      <c r="QK136" s="11"/>
      <c r="QL136" s="11"/>
      <c r="QM136" s="11"/>
      <c r="QN136" s="11"/>
      <c r="QO136" s="11"/>
      <c r="QP136" s="11"/>
      <c r="QQ136" s="11"/>
      <c r="QR136" s="11"/>
      <c r="QS136" s="11"/>
      <c r="QT136" s="11"/>
      <c r="QU136" s="11"/>
      <c r="QV136" s="11"/>
      <c r="QW136" s="11"/>
      <c r="QX136" s="11"/>
      <c r="QY136" s="11"/>
      <c r="QZ136" s="11"/>
      <c r="RA136" s="11"/>
      <c r="RB136" s="11"/>
      <c r="RC136" s="11"/>
      <c r="RD136" s="11"/>
      <c r="RE136" s="11"/>
      <c r="RF136" s="11"/>
      <c r="RG136" s="11"/>
      <c r="RH136" s="11"/>
      <c r="RI136" s="11"/>
      <c r="RJ136" s="11"/>
      <c r="RK136" s="11"/>
      <c r="RL136" s="11"/>
      <c r="RM136" s="11"/>
      <c r="RN136" s="11"/>
      <c r="RO136" s="11"/>
      <c r="RP136" s="11"/>
      <c r="RQ136" s="11"/>
      <c r="RR136" s="11"/>
      <c r="RS136" s="11"/>
      <c r="RT136" s="11"/>
      <c r="RU136" s="11"/>
      <c r="RV136" s="11"/>
      <c r="RW136" s="11"/>
      <c r="RX136" s="11"/>
      <c r="RY136" s="11"/>
      <c r="RZ136" s="11"/>
      <c r="SA136" s="11"/>
      <c r="SB136" s="11"/>
      <c r="SC136" s="11"/>
      <c r="SD136" s="11"/>
      <c r="SE136" s="11"/>
      <c r="SF136" s="11"/>
      <c r="SG136" s="11"/>
      <c r="SH136" s="11"/>
      <c r="SI136" s="11"/>
      <c r="SJ136" s="11"/>
      <c r="SK136" s="11"/>
      <c r="SL136" s="11"/>
      <c r="SM136" s="11"/>
      <c r="SN136" s="11"/>
      <c r="SO136" s="11"/>
      <c r="SP136" s="11"/>
      <c r="SQ136" s="11"/>
      <c r="SR136" s="11"/>
      <c r="SS136" s="11"/>
      <c r="ST136" s="11"/>
      <c r="SU136" s="11"/>
      <c r="SV136" s="11"/>
      <c r="SW136" s="11"/>
      <c r="SX136" s="11"/>
      <c r="SY136" s="11"/>
      <c r="SZ136" s="11"/>
      <c r="TA136" s="11"/>
      <c r="TB136" s="11"/>
      <c r="TC136" s="11"/>
      <c r="TD136" s="11"/>
      <c r="TE136" s="11"/>
      <c r="TF136" s="11"/>
      <c r="TG136" s="11"/>
      <c r="TH136" s="11"/>
      <c r="TI136" s="11"/>
      <c r="TJ136" s="11"/>
      <c r="TK136" s="11"/>
      <c r="TL136" s="11"/>
      <c r="TM136" s="11"/>
      <c r="TN136" s="11"/>
      <c r="TO136" s="11"/>
      <c r="TP136" s="11"/>
      <c r="TQ136" s="11"/>
      <c r="TR136" s="11"/>
      <c r="TS136" s="11"/>
      <c r="TT136" s="11"/>
      <c r="TU136" s="11"/>
      <c r="TV136" s="11"/>
      <c r="TW136" s="11"/>
      <c r="TX136" s="11"/>
      <c r="TY136" s="11"/>
      <c r="TZ136" s="11"/>
      <c r="UA136" s="11"/>
      <c r="UB136" s="11"/>
      <c r="UC136" s="11"/>
      <c r="UD136" s="11"/>
      <c r="UE136" s="11"/>
      <c r="UF136" s="11"/>
      <c r="UG136" s="11"/>
      <c r="UH136" s="11"/>
      <c r="UI136" s="11"/>
      <c r="UJ136" s="11"/>
      <c r="UK136" s="11"/>
      <c r="UL136" s="11"/>
      <c r="UM136" s="11"/>
      <c r="UN136" s="11"/>
      <c r="UO136" s="11"/>
      <c r="UP136" s="11"/>
      <c r="UQ136" s="11"/>
      <c r="UR136" s="11"/>
      <c r="US136" s="11"/>
      <c r="UT136" s="11"/>
      <c r="UU136" s="11"/>
      <c r="UV136" s="11"/>
      <c r="UW136" s="11"/>
      <c r="UX136" s="11"/>
      <c r="UY136" s="11"/>
      <c r="UZ136" s="11"/>
      <c r="VA136" s="11"/>
      <c r="VB136" s="11"/>
      <c r="VC136" s="11"/>
      <c r="VD136" s="11"/>
      <c r="VE136" s="11"/>
      <c r="VF136" s="11"/>
      <c r="VG136" s="11"/>
      <c r="VH136" s="11"/>
      <c r="VI136" s="11"/>
      <c r="VJ136" s="11"/>
      <c r="VK136" s="11"/>
      <c r="VL136" s="11"/>
      <c r="VM136" s="11"/>
      <c r="VN136" s="11"/>
      <c r="VO136" s="11"/>
      <c r="VP136" s="11"/>
      <c r="VQ136" s="11"/>
      <c r="VR136" s="11"/>
      <c r="VS136" s="11"/>
      <c r="VT136" s="11"/>
      <c r="VU136" s="11"/>
      <c r="VV136" s="11"/>
      <c r="VW136" s="11"/>
      <c r="VX136" s="11"/>
      <c r="VY136" s="11"/>
      <c r="VZ136" s="11"/>
      <c r="WA136" s="11"/>
      <c r="WB136" s="11"/>
      <c r="WC136" s="11"/>
      <c r="WD136" s="11"/>
      <c r="WE136" s="11"/>
      <c r="WF136" s="11"/>
      <c r="WG136" s="11"/>
      <c r="WH136" s="11"/>
      <c r="WI136" s="11"/>
      <c r="WJ136" s="11"/>
      <c r="WK136" s="11"/>
      <c r="WL136" s="11"/>
      <c r="WM136" s="11"/>
      <c r="WN136" s="11"/>
      <c r="WO136" s="11"/>
      <c r="WP136" s="11"/>
      <c r="WQ136" s="11"/>
      <c r="WR136" s="11"/>
      <c r="WS136" s="11"/>
      <c r="WT136" s="11"/>
      <c r="WU136" s="11"/>
      <c r="WV136" s="11"/>
      <c r="WW136" s="11"/>
      <c r="WX136" s="11"/>
      <c r="WY136" s="11"/>
      <c r="WZ136" s="11"/>
      <c r="XA136" s="11"/>
      <c r="XB136" s="11"/>
      <c r="XC136" s="11"/>
      <c r="XD136" s="11"/>
      <c r="XE136" s="11"/>
      <c r="XF136" s="11"/>
      <c r="XG136" s="11"/>
      <c r="XH136" s="11"/>
      <c r="XI136" s="11"/>
      <c r="XJ136" s="11"/>
      <c r="XK136" s="11"/>
      <c r="XL136" s="11"/>
      <c r="XM136" s="11"/>
      <c r="XN136" s="11"/>
      <c r="XO136" s="11"/>
      <c r="XP136" s="11"/>
      <c r="XQ136" s="11"/>
      <c r="XR136" s="11"/>
      <c r="XS136" s="11"/>
      <c r="XT136" s="11"/>
      <c r="XU136" s="11"/>
      <c r="XV136" s="11"/>
      <c r="XW136" s="11"/>
      <c r="XX136" s="11"/>
      <c r="XY136" s="11"/>
      <c r="XZ136" s="11"/>
      <c r="YA136" s="11"/>
      <c r="YB136" s="11"/>
      <c r="YC136" s="11"/>
      <c r="YD136" s="11"/>
      <c r="YE136" s="11"/>
      <c r="YF136" s="11"/>
      <c r="YG136" s="11"/>
      <c r="YH136" s="11"/>
      <c r="YI136" s="11"/>
      <c r="YJ136" s="11"/>
      <c r="YK136" s="11"/>
      <c r="YL136" s="11"/>
      <c r="YM136" s="11"/>
      <c r="YN136" s="11"/>
      <c r="YO136" s="11"/>
      <c r="YP136" s="11"/>
      <c r="YQ136" s="11"/>
      <c r="YR136" s="11"/>
      <c r="YS136" s="11"/>
      <c r="YT136" s="11"/>
      <c r="YU136" s="11"/>
      <c r="YV136" s="11"/>
      <c r="YW136" s="11"/>
      <c r="YX136" s="11"/>
      <c r="YY136" s="11"/>
      <c r="YZ136" s="11"/>
      <c r="ZA136" s="11"/>
      <c r="ZB136" s="11"/>
      <c r="ZC136" s="11"/>
      <c r="ZD136" s="11"/>
      <c r="ZE136" s="11"/>
      <c r="ZF136" s="11"/>
      <c r="ZG136" s="11"/>
      <c r="ZH136" s="11"/>
      <c r="ZI136" s="11"/>
      <c r="ZJ136" s="11"/>
      <c r="ZK136" s="11"/>
      <c r="ZL136" s="11"/>
      <c r="ZM136" s="11"/>
      <c r="ZN136" s="11"/>
      <c r="ZO136" s="11"/>
      <c r="ZP136" s="11"/>
      <c r="ZQ136" s="11"/>
      <c r="ZR136" s="11"/>
      <c r="ZS136" s="11"/>
      <c r="ZT136" s="11"/>
      <c r="ZU136" s="11"/>
      <c r="ZV136" s="11"/>
      <c r="ZW136" s="11"/>
      <c r="ZX136" s="11"/>
      <c r="ZY136" s="11"/>
      <c r="ZZ136" s="11"/>
      <c r="AAA136" s="11"/>
      <c r="AAB136" s="11"/>
      <c r="AAC136" s="11"/>
      <c r="AAD136" s="11"/>
      <c r="AAE136" s="11"/>
      <c r="AAF136" s="11"/>
      <c r="AAG136" s="11"/>
      <c r="AAH136" s="11"/>
      <c r="AAI136" s="11"/>
      <c r="AAJ136" s="11"/>
      <c r="AAK136" s="11"/>
      <c r="AAL136" s="11"/>
      <c r="AAM136" s="11"/>
      <c r="AAN136" s="11"/>
      <c r="AAO136" s="11"/>
      <c r="AAP136" s="11"/>
      <c r="AAQ136" s="11"/>
      <c r="AAR136" s="11"/>
      <c r="AAS136" s="11"/>
      <c r="AAT136" s="11"/>
      <c r="AAU136" s="11"/>
      <c r="AAV136" s="11"/>
      <c r="AAW136" s="11"/>
      <c r="AAX136" s="11"/>
      <c r="AAY136" s="11"/>
      <c r="AAZ136" s="11"/>
      <c r="ABA136" s="11"/>
      <c r="ABB136" s="11"/>
      <c r="ABC136" s="11"/>
      <c r="ABD136" s="11"/>
      <c r="ABE136" s="11"/>
      <c r="ABF136" s="11"/>
      <c r="ABG136" s="11"/>
      <c r="ABH136" s="11"/>
      <c r="ABI136" s="11"/>
      <c r="ABJ136" s="11"/>
      <c r="ABK136" s="11"/>
      <c r="ABL136" s="11"/>
      <c r="ABM136" s="11"/>
      <c r="ABN136" s="11"/>
      <c r="ABO136" s="11"/>
      <c r="ABP136" s="11"/>
      <c r="ABQ136" s="11"/>
      <c r="ABR136" s="11"/>
      <c r="ABS136" s="11"/>
      <c r="ABT136" s="11"/>
      <c r="ABU136" s="11"/>
      <c r="ABV136" s="11"/>
      <c r="ABW136" s="11"/>
      <c r="ABX136" s="11"/>
      <c r="ABY136" s="11"/>
      <c r="ABZ136" s="11"/>
      <c r="ACA136" s="11"/>
      <c r="ACB136" s="11"/>
      <c r="ACC136" s="11"/>
      <c r="ACD136" s="11"/>
      <c r="ACE136" s="11"/>
      <c r="ACF136" s="11"/>
      <c r="ACG136" s="11"/>
      <c r="ACH136" s="11"/>
      <c r="ACI136" s="11"/>
      <c r="ACJ136" s="11"/>
      <c r="ACK136" s="11"/>
      <c r="ACL136" s="11"/>
      <c r="ACM136" s="11"/>
      <c r="ACN136" s="11"/>
      <c r="ACO136" s="11"/>
      <c r="ACP136" s="11"/>
      <c r="ACQ136" s="11"/>
      <c r="ACR136" s="11"/>
      <c r="ACS136" s="11"/>
      <c r="ACT136" s="11"/>
      <c r="ACU136" s="11"/>
      <c r="ACV136" s="11"/>
      <c r="ACW136" s="11"/>
      <c r="ACX136" s="11"/>
      <c r="ACY136" s="11"/>
      <c r="ACZ136" s="11"/>
      <c r="ADA136" s="11"/>
      <c r="ADB136" s="11"/>
      <c r="ADC136" s="11"/>
      <c r="ADD136" s="11"/>
      <c r="ADE136" s="11"/>
      <c r="ADF136" s="11"/>
      <c r="ADG136" s="11"/>
      <c r="ADH136" s="11"/>
      <c r="ADI136" s="11"/>
      <c r="ADJ136" s="11"/>
      <c r="ADK136" s="11"/>
      <c r="ADL136" s="11"/>
      <c r="ADM136" s="11"/>
      <c r="ADN136" s="11"/>
      <c r="ADO136" s="11"/>
      <c r="ADP136" s="11"/>
      <c r="ADQ136" s="11"/>
      <c r="ADR136" s="11"/>
      <c r="ADS136" s="11"/>
      <c r="ADT136" s="11"/>
      <c r="ADU136" s="11"/>
      <c r="ADV136" s="11"/>
      <c r="ADW136" s="11"/>
      <c r="ADX136" s="11"/>
      <c r="ADY136" s="11"/>
      <c r="ADZ136" s="11"/>
      <c r="AEA136" s="11"/>
      <c r="AEB136" s="11"/>
      <c r="AEC136" s="11"/>
      <c r="AED136" s="11"/>
      <c r="AEE136" s="11"/>
      <c r="AEF136" s="11"/>
      <c r="AEG136" s="11"/>
      <c r="AEH136" s="11"/>
      <c r="AEI136" s="11"/>
      <c r="AEJ136" s="11"/>
      <c r="AEK136" s="11"/>
      <c r="AEL136" s="11"/>
      <c r="AEM136" s="11"/>
      <c r="AEN136" s="11"/>
      <c r="AEO136" s="11"/>
      <c r="AEP136" s="11"/>
      <c r="AEQ136" s="11"/>
      <c r="AER136" s="11"/>
      <c r="AES136" s="11"/>
      <c r="AET136" s="11"/>
      <c r="AEU136" s="11"/>
      <c r="AEV136" s="11"/>
      <c r="AEW136" s="11"/>
      <c r="AEX136" s="11"/>
      <c r="AEY136" s="11"/>
      <c r="AEZ136" s="11"/>
      <c r="AFA136" s="11"/>
      <c r="AFB136" s="11"/>
      <c r="AFC136" s="11"/>
      <c r="AFD136" s="11"/>
      <c r="AFE136" s="11"/>
      <c r="AFF136" s="11"/>
      <c r="AFG136" s="11"/>
      <c r="AFH136" s="11"/>
      <c r="AFI136" s="11"/>
      <c r="AFJ136" s="11"/>
      <c r="AFK136" s="11"/>
      <c r="AFL136" s="11"/>
      <c r="AFM136" s="11"/>
      <c r="AFN136" s="11"/>
      <c r="AFO136" s="11"/>
      <c r="AFP136" s="11"/>
      <c r="AFQ136" s="11"/>
      <c r="AFR136" s="11"/>
      <c r="AFS136" s="11"/>
      <c r="AFT136" s="11"/>
      <c r="AFU136" s="11"/>
      <c r="AFV136" s="11"/>
      <c r="AFW136" s="11"/>
      <c r="AFX136" s="11"/>
      <c r="AFY136" s="11"/>
      <c r="AFZ136" s="11"/>
      <c r="AGA136" s="11"/>
      <c r="AGB136" s="11"/>
      <c r="AGC136" s="11"/>
      <c r="AGD136" s="11"/>
      <c r="AGE136" s="11"/>
      <c r="AGF136" s="11"/>
      <c r="AGG136" s="11"/>
      <c r="AGH136" s="11"/>
      <c r="AGI136" s="11"/>
      <c r="AGJ136" s="11"/>
      <c r="AGK136" s="11"/>
      <c r="AGL136" s="11"/>
      <c r="AGM136" s="11"/>
      <c r="AGN136" s="11"/>
      <c r="AGO136" s="11"/>
      <c r="AGP136" s="11"/>
      <c r="AGQ136" s="11"/>
      <c r="AGR136" s="11"/>
      <c r="AGS136" s="11"/>
      <c r="AGT136" s="11"/>
      <c r="AGU136" s="11"/>
      <c r="AGV136" s="11"/>
      <c r="AGW136" s="11"/>
      <c r="AGX136" s="11"/>
      <c r="AGY136" s="11"/>
      <c r="AGZ136" s="11"/>
      <c r="AHA136" s="11"/>
      <c r="AHB136" s="11"/>
      <c r="AHC136" s="11"/>
      <c r="AHD136" s="11"/>
      <c r="AHE136" s="11"/>
      <c r="AHF136" s="11"/>
      <c r="AHG136" s="11"/>
      <c r="AHH136" s="11"/>
      <c r="AHI136" s="11"/>
      <c r="AHJ136" s="11"/>
      <c r="AHK136" s="11"/>
      <c r="AHL136" s="11"/>
      <c r="AHM136" s="11"/>
      <c r="AHN136" s="11"/>
      <c r="AHO136" s="11"/>
      <c r="AHP136" s="11"/>
      <c r="AHQ136" s="11"/>
      <c r="AHR136" s="11"/>
      <c r="AHS136" s="11"/>
      <c r="AHT136" s="11"/>
      <c r="AHU136" s="11"/>
      <c r="AHV136" s="11"/>
      <c r="AHW136" s="11"/>
      <c r="AHX136" s="11"/>
      <c r="AHY136" s="11"/>
      <c r="AHZ136" s="11"/>
      <c r="AIA136" s="11"/>
      <c r="AIB136" s="11"/>
      <c r="AIC136" s="11"/>
      <c r="AID136" s="11"/>
      <c r="AIE136" s="11"/>
      <c r="AIF136" s="11"/>
      <c r="AIG136" s="11"/>
      <c r="AIH136" s="11"/>
      <c r="AII136" s="11"/>
      <c r="AIJ136" s="11"/>
      <c r="AIK136" s="11"/>
      <c r="AIL136" s="11"/>
      <c r="AIM136" s="11"/>
      <c r="AIN136" s="11"/>
      <c r="AIO136" s="11"/>
      <c r="AIP136" s="11"/>
      <c r="AIQ136" s="11"/>
      <c r="AIR136" s="11"/>
      <c r="AIS136" s="11"/>
      <c r="AIT136" s="11"/>
      <c r="AIU136" s="11"/>
      <c r="AIV136" s="11"/>
      <c r="AIW136" s="11"/>
      <c r="AIX136" s="11"/>
      <c r="AIY136" s="11"/>
      <c r="AIZ136" s="11"/>
      <c r="AJA136" s="11"/>
    </row>
    <row r="137" spans="1:937" s="18" customFormat="1" ht="40.5" customHeight="1" x14ac:dyDescent="0.2">
      <c r="A137" s="5"/>
      <c r="B137" s="93"/>
      <c r="C137" s="107" t="s">
        <v>42</v>
      </c>
      <c r="D137" s="108"/>
      <c r="E137" s="94"/>
      <c r="F137" s="94"/>
      <c r="G137" s="94"/>
      <c r="H137" s="94"/>
      <c r="I137" s="172">
        <f t="shared" ref="I137:V137" si="204">I123+I132</f>
        <v>18755316</v>
      </c>
      <c r="J137" s="172">
        <f t="shared" si="204"/>
        <v>41340071</v>
      </c>
      <c r="K137" s="172">
        <f t="shared" si="204"/>
        <v>60095387</v>
      </c>
      <c r="L137" s="172">
        <f t="shared" si="204"/>
        <v>18755316</v>
      </c>
      <c r="M137" s="172">
        <f t="shared" si="204"/>
        <v>41340071</v>
      </c>
      <c r="N137" s="172">
        <f t="shared" si="204"/>
        <v>60095387</v>
      </c>
      <c r="O137" s="172">
        <f t="shared" si="204"/>
        <v>18755316</v>
      </c>
      <c r="P137" s="172">
        <f t="shared" si="204"/>
        <v>41340071</v>
      </c>
      <c r="Q137" s="172">
        <f t="shared" si="204"/>
        <v>60095387</v>
      </c>
      <c r="R137" s="172">
        <f>R123+R132</f>
        <v>53648286</v>
      </c>
      <c r="S137" s="172">
        <f t="shared" si="204"/>
        <v>0</v>
      </c>
      <c r="T137" s="172">
        <f t="shared" si="204"/>
        <v>53648286</v>
      </c>
      <c r="U137" s="172">
        <f t="shared" si="204"/>
        <v>2617662</v>
      </c>
      <c r="V137" s="172">
        <f t="shared" si="204"/>
        <v>124020213</v>
      </c>
      <c r="W137" s="172"/>
      <c r="X137" s="172">
        <f>X123+X132</f>
        <v>126637875</v>
      </c>
      <c r="Y137" s="160">
        <f>Y123+Y132</f>
        <v>0</v>
      </c>
      <c r="Z137" s="11"/>
      <c r="AA137" s="170">
        <f>I137+L137+O137</f>
        <v>56265948</v>
      </c>
      <c r="AB137" s="170">
        <f t="shared" ref="AB137:AC137" si="205">J137+M137+P137</f>
        <v>124020213</v>
      </c>
      <c r="AC137" s="170">
        <f t="shared" si="205"/>
        <v>180286161</v>
      </c>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c r="IU137" s="11"/>
      <c r="IV137" s="11"/>
      <c r="IW137" s="11"/>
      <c r="IX137" s="11"/>
      <c r="IY137" s="11"/>
      <c r="IZ137" s="11"/>
      <c r="JA137" s="11"/>
      <c r="JB137" s="11"/>
      <c r="JC137" s="11"/>
      <c r="JD137" s="11"/>
      <c r="JE137" s="11"/>
      <c r="JF137" s="11"/>
      <c r="JG137" s="11"/>
      <c r="JH137" s="11"/>
      <c r="JI137" s="11"/>
      <c r="JJ137" s="11"/>
      <c r="JK137" s="11"/>
      <c r="JL137" s="11"/>
      <c r="JM137" s="11"/>
      <c r="JN137" s="11"/>
      <c r="JO137" s="11"/>
      <c r="JP137" s="11"/>
      <c r="JQ137" s="11"/>
      <c r="JR137" s="11"/>
      <c r="JS137" s="11"/>
      <c r="JT137" s="11"/>
      <c r="JU137" s="11"/>
      <c r="JV137" s="11"/>
      <c r="JW137" s="11"/>
      <c r="JX137" s="11"/>
      <c r="JY137" s="11"/>
      <c r="JZ137" s="11"/>
      <c r="KA137" s="11"/>
      <c r="KB137" s="11"/>
      <c r="KC137" s="11"/>
      <c r="KD137" s="11"/>
      <c r="KE137" s="11"/>
      <c r="KF137" s="11"/>
      <c r="KG137" s="11"/>
      <c r="KH137" s="11"/>
      <c r="KI137" s="11"/>
      <c r="KJ137" s="11"/>
      <c r="KK137" s="11"/>
      <c r="KL137" s="11"/>
      <c r="KM137" s="11"/>
      <c r="KN137" s="11"/>
      <c r="KO137" s="11"/>
      <c r="KP137" s="11"/>
      <c r="KQ137" s="11"/>
      <c r="KR137" s="11"/>
      <c r="KS137" s="11"/>
      <c r="KT137" s="11"/>
      <c r="KU137" s="11"/>
      <c r="KV137" s="11"/>
      <c r="KW137" s="11"/>
      <c r="KX137" s="11"/>
      <c r="KY137" s="11"/>
      <c r="KZ137" s="11"/>
      <c r="LA137" s="11"/>
      <c r="LB137" s="11"/>
      <c r="LC137" s="11"/>
      <c r="LD137" s="11"/>
      <c r="LE137" s="11"/>
      <c r="LF137" s="11"/>
      <c r="LG137" s="11"/>
      <c r="LH137" s="11"/>
      <c r="LI137" s="11"/>
      <c r="LJ137" s="11"/>
      <c r="LK137" s="11"/>
      <c r="LL137" s="11"/>
      <c r="LM137" s="11"/>
      <c r="LN137" s="11"/>
      <c r="LO137" s="11"/>
      <c r="LP137" s="11"/>
      <c r="LQ137" s="11"/>
      <c r="LR137" s="11"/>
      <c r="LS137" s="11"/>
      <c r="LT137" s="11"/>
      <c r="LU137" s="11"/>
      <c r="LV137" s="11"/>
      <c r="LW137" s="11"/>
      <c r="LX137" s="11"/>
      <c r="LY137" s="11"/>
      <c r="LZ137" s="11"/>
      <c r="MA137" s="11"/>
      <c r="MB137" s="11"/>
      <c r="MC137" s="11"/>
      <c r="MD137" s="11"/>
      <c r="ME137" s="11"/>
      <c r="MF137" s="11"/>
      <c r="MG137" s="11"/>
      <c r="MH137" s="11"/>
      <c r="MI137" s="11"/>
      <c r="MJ137" s="11"/>
      <c r="MK137" s="11"/>
      <c r="ML137" s="11"/>
      <c r="MM137" s="11"/>
      <c r="MN137" s="11"/>
      <c r="MO137" s="11"/>
      <c r="MP137" s="11"/>
      <c r="MQ137" s="11"/>
      <c r="MR137" s="11"/>
      <c r="MS137" s="11"/>
      <c r="MT137" s="11"/>
      <c r="MU137" s="11"/>
      <c r="MV137" s="11"/>
      <c r="MW137" s="11"/>
      <c r="MX137" s="11"/>
      <c r="MY137" s="11"/>
      <c r="MZ137" s="11"/>
      <c r="NA137" s="11"/>
      <c r="NB137" s="11"/>
      <c r="NC137" s="11"/>
      <c r="ND137" s="11"/>
      <c r="NE137" s="11"/>
      <c r="NF137" s="11"/>
      <c r="NG137" s="11"/>
      <c r="NH137" s="11"/>
      <c r="NI137" s="11"/>
      <c r="NJ137" s="11"/>
      <c r="NK137" s="11"/>
      <c r="NL137" s="11"/>
      <c r="NM137" s="11"/>
      <c r="NN137" s="11"/>
      <c r="NO137" s="11"/>
      <c r="NP137" s="11"/>
      <c r="NQ137" s="11"/>
      <c r="NR137" s="11"/>
      <c r="NS137" s="11"/>
      <c r="NT137" s="11"/>
      <c r="NU137" s="11"/>
      <c r="NV137" s="11"/>
      <c r="NW137" s="11"/>
      <c r="NX137" s="11"/>
      <c r="NY137" s="11"/>
      <c r="NZ137" s="11"/>
      <c r="OA137" s="11"/>
      <c r="OB137" s="11"/>
      <c r="OC137" s="11"/>
      <c r="OD137" s="11"/>
      <c r="OE137" s="11"/>
      <c r="OF137" s="11"/>
      <c r="OG137" s="11"/>
      <c r="OH137" s="11"/>
      <c r="OI137" s="11"/>
      <c r="OJ137" s="11"/>
      <c r="OK137" s="11"/>
      <c r="OL137" s="11"/>
      <c r="OM137" s="11"/>
      <c r="ON137" s="11"/>
      <c r="OO137" s="11"/>
      <c r="OP137" s="11"/>
      <c r="OQ137" s="11"/>
      <c r="OR137" s="11"/>
      <c r="OS137" s="11"/>
      <c r="OT137" s="11"/>
      <c r="OU137" s="11"/>
      <c r="OV137" s="11"/>
      <c r="OW137" s="11"/>
      <c r="OX137" s="11"/>
      <c r="OY137" s="11"/>
      <c r="OZ137" s="11"/>
      <c r="PA137" s="11"/>
      <c r="PB137" s="11"/>
      <c r="PC137" s="11"/>
      <c r="PD137" s="11"/>
      <c r="PE137" s="11"/>
      <c r="PF137" s="11"/>
      <c r="PG137" s="11"/>
      <c r="PH137" s="11"/>
      <c r="PI137" s="11"/>
      <c r="PJ137" s="11"/>
      <c r="PK137" s="11"/>
      <c r="PL137" s="11"/>
      <c r="PM137" s="11"/>
      <c r="PN137" s="11"/>
      <c r="PO137" s="11"/>
      <c r="PP137" s="11"/>
      <c r="PQ137" s="11"/>
      <c r="PR137" s="11"/>
      <c r="PS137" s="11"/>
      <c r="PT137" s="11"/>
      <c r="PU137" s="11"/>
      <c r="PV137" s="11"/>
      <c r="PW137" s="11"/>
      <c r="PX137" s="11"/>
      <c r="PY137" s="11"/>
      <c r="PZ137" s="11"/>
      <c r="QA137" s="11"/>
      <c r="QB137" s="11"/>
      <c r="QC137" s="11"/>
      <c r="QD137" s="11"/>
      <c r="QE137" s="11"/>
      <c r="QF137" s="11"/>
      <c r="QG137" s="11"/>
      <c r="QH137" s="11"/>
      <c r="QI137" s="11"/>
      <c r="QJ137" s="11"/>
      <c r="QK137" s="11"/>
      <c r="QL137" s="11"/>
      <c r="QM137" s="11"/>
      <c r="QN137" s="11"/>
      <c r="QO137" s="11"/>
      <c r="QP137" s="11"/>
      <c r="QQ137" s="11"/>
      <c r="QR137" s="11"/>
      <c r="QS137" s="11"/>
      <c r="QT137" s="11"/>
      <c r="QU137" s="11"/>
      <c r="QV137" s="11"/>
      <c r="QW137" s="11"/>
      <c r="QX137" s="11"/>
      <c r="QY137" s="11"/>
      <c r="QZ137" s="11"/>
      <c r="RA137" s="11"/>
      <c r="RB137" s="11"/>
      <c r="RC137" s="11"/>
      <c r="RD137" s="11"/>
      <c r="RE137" s="11"/>
      <c r="RF137" s="11"/>
      <c r="RG137" s="11"/>
      <c r="RH137" s="11"/>
      <c r="RI137" s="11"/>
      <c r="RJ137" s="11"/>
      <c r="RK137" s="11"/>
      <c r="RL137" s="11"/>
      <c r="RM137" s="11"/>
      <c r="RN137" s="11"/>
      <c r="RO137" s="11"/>
      <c r="RP137" s="11"/>
      <c r="RQ137" s="11"/>
      <c r="RR137" s="11"/>
      <c r="RS137" s="11"/>
      <c r="RT137" s="11"/>
      <c r="RU137" s="11"/>
      <c r="RV137" s="11"/>
      <c r="RW137" s="11"/>
      <c r="RX137" s="11"/>
      <c r="RY137" s="11"/>
      <c r="RZ137" s="11"/>
      <c r="SA137" s="11"/>
      <c r="SB137" s="11"/>
      <c r="SC137" s="11"/>
      <c r="SD137" s="11"/>
      <c r="SE137" s="11"/>
      <c r="SF137" s="11"/>
      <c r="SG137" s="11"/>
      <c r="SH137" s="11"/>
      <c r="SI137" s="11"/>
      <c r="SJ137" s="11"/>
      <c r="SK137" s="11"/>
      <c r="SL137" s="11"/>
      <c r="SM137" s="11"/>
      <c r="SN137" s="11"/>
      <c r="SO137" s="11"/>
      <c r="SP137" s="11"/>
      <c r="SQ137" s="11"/>
      <c r="SR137" s="11"/>
      <c r="SS137" s="11"/>
      <c r="ST137" s="11"/>
      <c r="SU137" s="11"/>
      <c r="SV137" s="11"/>
      <c r="SW137" s="11"/>
      <c r="SX137" s="11"/>
      <c r="SY137" s="11"/>
      <c r="SZ137" s="11"/>
      <c r="TA137" s="11"/>
      <c r="TB137" s="11"/>
      <c r="TC137" s="11"/>
      <c r="TD137" s="11"/>
      <c r="TE137" s="11"/>
      <c r="TF137" s="11"/>
      <c r="TG137" s="11"/>
      <c r="TH137" s="11"/>
      <c r="TI137" s="11"/>
      <c r="TJ137" s="11"/>
      <c r="TK137" s="11"/>
      <c r="TL137" s="11"/>
      <c r="TM137" s="11"/>
      <c r="TN137" s="11"/>
      <c r="TO137" s="11"/>
      <c r="TP137" s="11"/>
      <c r="TQ137" s="11"/>
      <c r="TR137" s="11"/>
      <c r="TS137" s="11"/>
      <c r="TT137" s="11"/>
      <c r="TU137" s="11"/>
      <c r="TV137" s="11"/>
      <c r="TW137" s="11"/>
      <c r="TX137" s="11"/>
      <c r="TY137" s="11"/>
      <c r="TZ137" s="11"/>
      <c r="UA137" s="11"/>
      <c r="UB137" s="11"/>
      <c r="UC137" s="11"/>
      <c r="UD137" s="11"/>
      <c r="UE137" s="11"/>
      <c r="UF137" s="11"/>
      <c r="UG137" s="11"/>
      <c r="UH137" s="11"/>
      <c r="UI137" s="11"/>
      <c r="UJ137" s="11"/>
      <c r="UK137" s="11"/>
      <c r="UL137" s="11"/>
      <c r="UM137" s="11"/>
      <c r="UN137" s="11"/>
      <c r="UO137" s="11"/>
      <c r="UP137" s="11"/>
      <c r="UQ137" s="11"/>
      <c r="UR137" s="11"/>
      <c r="US137" s="11"/>
      <c r="UT137" s="11"/>
      <c r="UU137" s="11"/>
      <c r="UV137" s="11"/>
      <c r="UW137" s="11"/>
      <c r="UX137" s="11"/>
      <c r="UY137" s="11"/>
      <c r="UZ137" s="11"/>
      <c r="VA137" s="11"/>
      <c r="VB137" s="11"/>
      <c r="VC137" s="11"/>
      <c r="VD137" s="11"/>
      <c r="VE137" s="11"/>
      <c r="VF137" s="11"/>
      <c r="VG137" s="11"/>
      <c r="VH137" s="11"/>
      <c r="VI137" s="11"/>
      <c r="VJ137" s="11"/>
      <c r="VK137" s="11"/>
      <c r="VL137" s="11"/>
      <c r="VM137" s="11"/>
      <c r="VN137" s="11"/>
      <c r="VO137" s="11"/>
      <c r="VP137" s="11"/>
      <c r="VQ137" s="11"/>
      <c r="VR137" s="11"/>
      <c r="VS137" s="11"/>
      <c r="VT137" s="11"/>
      <c r="VU137" s="11"/>
      <c r="VV137" s="11"/>
      <c r="VW137" s="11"/>
      <c r="VX137" s="11"/>
      <c r="VY137" s="11"/>
      <c r="VZ137" s="11"/>
      <c r="WA137" s="11"/>
      <c r="WB137" s="11"/>
      <c r="WC137" s="11"/>
      <c r="WD137" s="11"/>
      <c r="WE137" s="11"/>
      <c r="WF137" s="11"/>
      <c r="WG137" s="11"/>
      <c r="WH137" s="11"/>
      <c r="WI137" s="11"/>
      <c r="WJ137" s="11"/>
      <c r="WK137" s="11"/>
      <c r="WL137" s="11"/>
      <c r="WM137" s="11"/>
      <c r="WN137" s="11"/>
      <c r="WO137" s="11"/>
      <c r="WP137" s="11"/>
      <c r="WQ137" s="11"/>
      <c r="WR137" s="11"/>
      <c r="WS137" s="11"/>
      <c r="WT137" s="11"/>
      <c r="WU137" s="11"/>
      <c r="WV137" s="11"/>
      <c r="WW137" s="11"/>
      <c r="WX137" s="11"/>
      <c r="WY137" s="11"/>
      <c r="WZ137" s="11"/>
      <c r="XA137" s="11"/>
      <c r="XB137" s="11"/>
      <c r="XC137" s="11"/>
      <c r="XD137" s="11"/>
      <c r="XE137" s="11"/>
      <c r="XF137" s="11"/>
      <c r="XG137" s="11"/>
      <c r="XH137" s="11"/>
      <c r="XI137" s="11"/>
      <c r="XJ137" s="11"/>
      <c r="XK137" s="11"/>
      <c r="XL137" s="11"/>
      <c r="XM137" s="11"/>
      <c r="XN137" s="11"/>
      <c r="XO137" s="11"/>
      <c r="XP137" s="11"/>
      <c r="XQ137" s="11"/>
      <c r="XR137" s="11"/>
      <c r="XS137" s="11"/>
      <c r="XT137" s="11"/>
      <c r="XU137" s="11"/>
      <c r="XV137" s="11"/>
      <c r="XW137" s="11"/>
      <c r="XX137" s="11"/>
      <c r="XY137" s="11"/>
      <c r="XZ137" s="11"/>
      <c r="YA137" s="11"/>
      <c r="YB137" s="11"/>
      <c r="YC137" s="11"/>
      <c r="YD137" s="11"/>
      <c r="YE137" s="11"/>
      <c r="YF137" s="11"/>
      <c r="YG137" s="11"/>
      <c r="YH137" s="11"/>
      <c r="YI137" s="11"/>
      <c r="YJ137" s="11"/>
      <c r="YK137" s="11"/>
      <c r="YL137" s="11"/>
      <c r="YM137" s="11"/>
      <c r="YN137" s="11"/>
      <c r="YO137" s="11"/>
      <c r="YP137" s="11"/>
      <c r="YQ137" s="11"/>
      <c r="YR137" s="11"/>
      <c r="YS137" s="11"/>
      <c r="YT137" s="11"/>
      <c r="YU137" s="11"/>
      <c r="YV137" s="11"/>
      <c r="YW137" s="11"/>
      <c r="YX137" s="11"/>
      <c r="YY137" s="11"/>
      <c r="YZ137" s="11"/>
      <c r="ZA137" s="11"/>
      <c r="ZB137" s="11"/>
      <c r="ZC137" s="11"/>
      <c r="ZD137" s="11"/>
      <c r="ZE137" s="11"/>
      <c r="ZF137" s="11"/>
      <c r="ZG137" s="11"/>
      <c r="ZH137" s="11"/>
      <c r="ZI137" s="11"/>
      <c r="ZJ137" s="11"/>
      <c r="ZK137" s="11"/>
      <c r="ZL137" s="11"/>
      <c r="ZM137" s="11"/>
      <c r="ZN137" s="11"/>
      <c r="ZO137" s="11"/>
      <c r="ZP137" s="11"/>
      <c r="ZQ137" s="11"/>
      <c r="ZR137" s="11"/>
      <c r="ZS137" s="11"/>
      <c r="ZT137" s="11"/>
      <c r="ZU137" s="11"/>
      <c r="ZV137" s="11"/>
      <c r="ZW137" s="11"/>
      <c r="ZX137" s="11"/>
      <c r="ZY137" s="11"/>
      <c r="ZZ137" s="11"/>
      <c r="AAA137" s="11"/>
      <c r="AAB137" s="11"/>
      <c r="AAC137" s="11"/>
      <c r="AAD137" s="11"/>
      <c r="AAE137" s="11"/>
      <c r="AAF137" s="11"/>
      <c r="AAG137" s="11"/>
      <c r="AAH137" s="11"/>
      <c r="AAI137" s="11"/>
      <c r="AAJ137" s="11"/>
      <c r="AAK137" s="11"/>
      <c r="AAL137" s="11"/>
      <c r="AAM137" s="11"/>
      <c r="AAN137" s="11"/>
      <c r="AAO137" s="11"/>
      <c r="AAP137" s="11"/>
      <c r="AAQ137" s="11"/>
      <c r="AAR137" s="11"/>
      <c r="AAS137" s="11"/>
      <c r="AAT137" s="11"/>
      <c r="AAU137" s="11"/>
      <c r="AAV137" s="11"/>
      <c r="AAW137" s="11"/>
      <c r="AAX137" s="11"/>
      <c r="AAY137" s="11"/>
      <c r="AAZ137" s="11"/>
      <c r="ABA137" s="11"/>
      <c r="ABB137" s="11"/>
      <c r="ABC137" s="11"/>
      <c r="ABD137" s="11"/>
      <c r="ABE137" s="11"/>
      <c r="ABF137" s="11"/>
      <c r="ABG137" s="11"/>
      <c r="ABH137" s="11"/>
      <c r="ABI137" s="11"/>
      <c r="ABJ137" s="11"/>
      <c r="ABK137" s="11"/>
      <c r="ABL137" s="11"/>
      <c r="ABM137" s="11"/>
      <c r="ABN137" s="11"/>
      <c r="ABO137" s="11"/>
      <c r="ABP137" s="11"/>
      <c r="ABQ137" s="11"/>
      <c r="ABR137" s="11"/>
      <c r="ABS137" s="11"/>
      <c r="ABT137" s="11"/>
      <c r="ABU137" s="11"/>
      <c r="ABV137" s="11"/>
      <c r="ABW137" s="11"/>
      <c r="ABX137" s="11"/>
      <c r="ABY137" s="11"/>
      <c r="ABZ137" s="11"/>
      <c r="ACA137" s="11"/>
      <c r="ACB137" s="11"/>
      <c r="ACC137" s="11"/>
      <c r="ACD137" s="11"/>
      <c r="ACE137" s="11"/>
      <c r="ACF137" s="11"/>
      <c r="ACG137" s="11"/>
      <c r="ACH137" s="11"/>
      <c r="ACI137" s="11"/>
      <c r="ACJ137" s="11"/>
      <c r="ACK137" s="11"/>
      <c r="ACL137" s="11"/>
      <c r="ACM137" s="11"/>
      <c r="ACN137" s="11"/>
      <c r="ACO137" s="11"/>
      <c r="ACP137" s="11"/>
      <c r="ACQ137" s="11"/>
      <c r="ACR137" s="11"/>
      <c r="ACS137" s="11"/>
      <c r="ACT137" s="11"/>
      <c r="ACU137" s="11"/>
      <c r="ACV137" s="11"/>
      <c r="ACW137" s="11"/>
      <c r="ACX137" s="11"/>
      <c r="ACY137" s="11"/>
      <c r="ACZ137" s="11"/>
      <c r="ADA137" s="11"/>
      <c r="ADB137" s="11"/>
      <c r="ADC137" s="11"/>
      <c r="ADD137" s="11"/>
      <c r="ADE137" s="11"/>
      <c r="ADF137" s="11"/>
      <c r="ADG137" s="11"/>
      <c r="ADH137" s="11"/>
      <c r="ADI137" s="11"/>
      <c r="ADJ137" s="11"/>
      <c r="ADK137" s="11"/>
      <c r="ADL137" s="11"/>
      <c r="ADM137" s="11"/>
      <c r="ADN137" s="11"/>
      <c r="ADO137" s="11"/>
      <c r="ADP137" s="11"/>
      <c r="ADQ137" s="11"/>
      <c r="ADR137" s="11"/>
      <c r="ADS137" s="11"/>
      <c r="ADT137" s="11"/>
      <c r="ADU137" s="11"/>
      <c r="ADV137" s="11"/>
      <c r="ADW137" s="11"/>
      <c r="ADX137" s="11"/>
      <c r="ADY137" s="11"/>
      <c r="ADZ137" s="11"/>
      <c r="AEA137" s="11"/>
      <c r="AEB137" s="11"/>
      <c r="AEC137" s="11"/>
      <c r="AED137" s="11"/>
      <c r="AEE137" s="11"/>
      <c r="AEF137" s="11"/>
      <c r="AEG137" s="11"/>
      <c r="AEH137" s="11"/>
      <c r="AEI137" s="11"/>
      <c r="AEJ137" s="11"/>
      <c r="AEK137" s="11"/>
      <c r="AEL137" s="11"/>
      <c r="AEM137" s="11"/>
      <c r="AEN137" s="11"/>
      <c r="AEO137" s="11"/>
      <c r="AEP137" s="11"/>
      <c r="AEQ137" s="11"/>
      <c r="AER137" s="11"/>
      <c r="AES137" s="11"/>
      <c r="AET137" s="11"/>
      <c r="AEU137" s="11"/>
      <c r="AEV137" s="11"/>
      <c r="AEW137" s="11"/>
      <c r="AEX137" s="11"/>
      <c r="AEY137" s="11"/>
      <c r="AEZ137" s="11"/>
      <c r="AFA137" s="11"/>
      <c r="AFB137" s="11"/>
      <c r="AFC137" s="11"/>
      <c r="AFD137" s="11"/>
      <c r="AFE137" s="11"/>
      <c r="AFF137" s="11"/>
      <c r="AFG137" s="11"/>
      <c r="AFH137" s="11"/>
      <c r="AFI137" s="11"/>
      <c r="AFJ137" s="11"/>
      <c r="AFK137" s="11"/>
      <c r="AFL137" s="11"/>
      <c r="AFM137" s="11"/>
      <c r="AFN137" s="11"/>
      <c r="AFO137" s="11"/>
      <c r="AFP137" s="11"/>
      <c r="AFQ137" s="11"/>
      <c r="AFR137" s="11"/>
      <c r="AFS137" s="11"/>
      <c r="AFT137" s="11"/>
      <c r="AFU137" s="11"/>
      <c r="AFV137" s="11"/>
      <c r="AFW137" s="11"/>
      <c r="AFX137" s="11"/>
      <c r="AFY137" s="11"/>
      <c r="AFZ137" s="11"/>
      <c r="AGA137" s="11"/>
      <c r="AGB137" s="11"/>
      <c r="AGC137" s="11"/>
      <c r="AGD137" s="11"/>
      <c r="AGE137" s="11"/>
      <c r="AGF137" s="11"/>
      <c r="AGG137" s="11"/>
      <c r="AGH137" s="11"/>
      <c r="AGI137" s="11"/>
      <c r="AGJ137" s="11"/>
      <c r="AGK137" s="11"/>
      <c r="AGL137" s="11"/>
      <c r="AGM137" s="11"/>
      <c r="AGN137" s="11"/>
      <c r="AGO137" s="11"/>
      <c r="AGP137" s="11"/>
      <c r="AGQ137" s="11"/>
      <c r="AGR137" s="11"/>
      <c r="AGS137" s="11"/>
      <c r="AGT137" s="11"/>
      <c r="AGU137" s="11"/>
      <c r="AGV137" s="11"/>
      <c r="AGW137" s="11"/>
      <c r="AGX137" s="11"/>
      <c r="AGY137" s="11"/>
      <c r="AGZ137" s="11"/>
      <c r="AHA137" s="11"/>
      <c r="AHB137" s="11"/>
      <c r="AHC137" s="11"/>
      <c r="AHD137" s="11"/>
      <c r="AHE137" s="11"/>
      <c r="AHF137" s="11"/>
      <c r="AHG137" s="11"/>
      <c r="AHH137" s="11"/>
      <c r="AHI137" s="11"/>
      <c r="AHJ137" s="11"/>
      <c r="AHK137" s="11"/>
      <c r="AHL137" s="11"/>
      <c r="AHM137" s="11"/>
      <c r="AHN137" s="11"/>
      <c r="AHO137" s="11"/>
      <c r="AHP137" s="11"/>
      <c r="AHQ137" s="11"/>
      <c r="AHR137" s="11"/>
      <c r="AHS137" s="11"/>
      <c r="AHT137" s="11"/>
      <c r="AHU137" s="11"/>
      <c r="AHV137" s="11"/>
      <c r="AHW137" s="11"/>
      <c r="AHX137" s="11"/>
      <c r="AHY137" s="11"/>
      <c r="AHZ137" s="11"/>
      <c r="AIA137" s="11"/>
      <c r="AIB137" s="11"/>
      <c r="AIC137" s="11"/>
      <c r="AID137" s="11"/>
      <c r="AIE137" s="11"/>
      <c r="AIF137" s="11"/>
      <c r="AIG137" s="11"/>
      <c r="AIH137" s="11"/>
      <c r="AII137" s="11"/>
      <c r="AIJ137" s="11"/>
      <c r="AIK137" s="11"/>
      <c r="AIL137" s="11"/>
      <c r="AIM137" s="11"/>
      <c r="AIN137" s="11"/>
      <c r="AIO137" s="11"/>
      <c r="AIP137" s="11"/>
      <c r="AIQ137" s="11"/>
      <c r="AIR137" s="11"/>
      <c r="AIS137" s="11"/>
      <c r="AIT137" s="11"/>
      <c r="AIU137" s="11"/>
      <c r="AIV137" s="11"/>
      <c r="AIW137" s="11"/>
      <c r="AIX137" s="11"/>
      <c r="AIY137" s="11"/>
      <c r="AIZ137" s="11"/>
      <c r="AJA137" s="11"/>
    </row>
    <row r="138" spans="1:937" s="18" customFormat="1" ht="65.099999999999994" customHeight="1" x14ac:dyDescent="0.2">
      <c r="A138" s="26"/>
      <c r="B138" s="95">
        <v>3.3</v>
      </c>
      <c r="C138" s="110" t="s">
        <v>279</v>
      </c>
      <c r="D138" s="103"/>
      <c r="E138" s="99"/>
      <c r="F138" s="99"/>
      <c r="G138" s="99"/>
      <c r="H138" s="99"/>
      <c r="I138" s="111"/>
      <c r="J138" s="111"/>
      <c r="K138" s="111"/>
      <c r="L138" s="111"/>
      <c r="M138" s="111"/>
      <c r="N138" s="111"/>
      <c r="O138" s="111"/>
      <c r="P138" s="111"/>
      <c r="Q138" s="111"/>
      <c r="R138" s="111"/>
      <c r="S138" s="111"/>
      <c r="T138" s="111"/>
      <c r="U138" s="111"/>
      <c r="V138" s="111"/>
      <c r="W138" s="111"/>
      <c r="X138" s="111"/>
      <c r="Y138" s="112"/>
      <c r="Z138" s="11"/>
      <c r="AA138" s="111"/>
      <c r="AB138" s="111"/>
      <c r="AC138" s="1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c r="HD138" s="11"/>
      <c r="HE138" s="11"/>
      <c r="HF138" s="11"/>
      <c r="HG138" s="11"/>
      <c r="HH138" s="11"/>
      <c r="HI138" s="11"/>
      <c r="HJ138" s="11"/>
      <c r="HK138" s="11"/>
      <c r="HL138" s="11"/>
      <c r="HM138" s="11"/>
      <c r="HN138" s="11"/>
      <c r="HO138" s="11"/>
      <c r="HP138" s="11"/>
      <c r="HQ138" s="11"/>
      <c r="HR138" s="11"/>
      <c r="HS138" s="11"/>
      <c r="HT138" s="11"/>
      <c r="HU138" s="11"/>
      <c r="HV138" s="11"/>
      <c r="HW138" s="11"/>
      <c r="HX138" s="11"/>
      <c r="HY138" s="11"/>
      <c r="HZ138" s="11"/>
      <c r="IA138" s="11"/>
      <c r="IB138" s="11"/>
      <c r="IC138" s="11"/>
      <c r="ID138" s="11"/>
      <c r="IE138" s="11"/>
      <c r="IF138" s="11"/>
      <c r="IG138" s="11"/>
      <c r="IH138" s="11"/>
      <c r="II138" s="11"/>
      <c r="IJ138" s="11"/>
      <c r="IK138" s="11"/>
      <c r="IL138" s="11"/>
      <c r="IM138" s="11"/>
      <c r="IN138" s="11"/>
      <c r="IO138" s="11"/>
      <c r="IP138" s="11"/>
      <c r="IQ138" s="11"/>
      <c r="IR138" s="11"/>
      <c r="IS138" s="11"/>
      <c r="IT138" s="11"/>
      <c r="IU138" s="11"/>
      <c r="IV138" s="11"/>
      <c r="IW138" s="11"/>
      <c r="IX138" s="11"/>
      <c r="IY138" s="11"/>
      <c r="IZ138" s="11"/>
      <c r="JA138" s="11"/>
      <c r="JB138" s="11"/>
      <c r="JC138" s="11"/>
      <c r="JD138" s="11"/>
      <c r="JE138" s="11"/>
      <c r="JF138" s="11"/>
      <c r="JG138" s="11"/>
      <c r="JH138" s="11"/>
      <c r="JI138" s="11"/>
      <c r="JJ138" s="11"/>
      <c r="JK138" s="11"/>
      <c r="JL138" s="11"/>
      <c r="JM138" s="11"/>
      <c r="JN138" s="11"/>
      <c r="JO138" s="11"/>
      <c r="JP138" s="11"/>
      <c r="JQ138" s="11"/>
      <c r="JR138" s="11"/>
      <c r="JS138" s="11"/>
      <c r="JT138" s="11"/>
      <c r="JU138" s="11"/>
      <c r="JV138" s="11"/>
      <c r="JW138" s="11"/>
      <c r="JX138" s="11"/>
      <c r="JY138" s="11"/>
      <c r="JZ138" s="11"/>
      <c r="KA138" s="11"/>
      <c r="KB138" s="11"/>
      <c r="KC138" s="11"/>
      <c r="KD138" s="11"/>
      <c r="KE138" s="11"/>
      <c r="KF138" s="11"/>
      <c r="KG138" s="11"/>
      <c r="KH138" s="11"/>
      <c r="KI138" s="11"/>
      <c r="KJ138" s="11"/>
      <c r="KK138" s="11"/>
      <c r="KL138" s="11"/>
      <c r="KM138" s="11"/>
      <c r="KN138" s="11"/>
      <c r="KO138" s="11"/>
      <c r="KP138" s="11"/>
      <c r="KQ138" s="11"/>
      <c r="KR138" s="11"/>
      <c r="KS138" s="11"/>
      <c r="KT138" s="11"/>
      <c r="KU138" s="11"/>
      <c r="KV138" s="11"/>
      <c r="KW138" s="11"/>
      <c r="KX138" s="11"/>
      <c r="KY138" s="11"/>
      <c r="KZ138" s="11"/>
      <c r="LA138" s="11"/>
      <c r="LB138" s="11"/>
      <c r="LC138" s="11"/>
      <c r="LD138" s="11"/>
      <c r="LE138" s="11"/>
      <c r="LF138" s="11"/>
      <c r="LG138" s="11"/>
      <c r="LH138" s="11"/>
      <c r="LI138" s="11"/>
      <c r="LJ138" s="11"/>
      <c r="LK138" s="11"/>
      <c r="LL138" s="11"/>
      <c r="LM138" s="11"/>
      <c r="LN138" s="11"/>
      <c r="LO138" s="11"/>
      <c r="LP138" s="11"/>
      <c r="LQ138" s="11"/>
      <c r="LR138" s="11"/>
      <c r="LS138" s="11"/>
      <c r="LT138" s="11"/>
      <c r="LU138" s="11"/>
      <c r="LV138" s="11"/>
      <c r="LW138" s="11"/>
      <c r="LX138" s="11"/>
      <c r="LY138" s="11"/>
      <c r="LZ138" s="11"/>
      <c r="MA138" s="11"/>
      <c r="MB138" s="11"/>
      <c r="MC138" s="11"/>
      <c r="MD138" s="11"/>
      <c r="ME138" s="11"/>
      <c r="MF138" s="11"/>
      <c r="MG138" s="11"/>
      <c r="MH138" s="11"/>
      <c r="MI138" s="11"/>
      <c r="MJ138" s="11"/>
      <c r="MK138" s="11"/>
      <c r="ML138" s="11"/>
      <c r="MM138" s="11"/>
      <c r="MN138" s="11"/>
      <c r="MO138" s="11"/>
      <c r="MP138" s="11"/>
      <c r="MQ138" s="11"/>
      <c r="MR138" s="11"/>
      <c r="MS138" s="11"/>
      <c r="MT138" s="11"/>
      <c r="MU138" s="11"/>
      <c r="MV138" s="11"/>
      <c r="MW138" s="11"/>
      <c r="MX138" s="11"/>
      <c r="MY138" s="11"/>
      <c r="MZ138" s="11"/>
      <c r="NA138" s="11"/>
      <c r="NB138" s="11"/>
      <c r="NC138" s="11"/>
      <c r="ND138" s="11"/>
      <c r="NE138" s="11"/>
      <c r="NF138" s="11"/>
      <c r="NG138" s="11"/>
      <c r="NH138" s="11"/>
      <c r="NI138" s="11"/>
      <c r="NJ138" s="11"/>
      <c r="NK138" s="11"/>
      <c r="NL138" s="11"/>
      <c r="NM138" s="11"/>
      <c r="NN138" s="11"/>
      <c r="NO138" s="11"/>
      <c r="NP138" s="11"/>
      <c r="NQ138" s="11"/>
      <c r="NR138" s="11"/>
      <c r="NS138" s="11"/>
      <c r="NT138" s="11"/>
      <c r="NU138" s="11"/>
      <c r="NV138" s="11"/>
      <c r="NW138" s="11"/>
      <c r="NX138" s="11"/>
      <c r="NY138" s="11"/>
      <c r="NZ138" s="11"/>
      <c r="OA138" s="11"/>
      <c r="OB138" s="11"/>
      <c r="OC138" s="11"/>
      <c r="OD138" s="11"/>
      <c r="OE138" s="11"/>
      <c r="OF138" s="11"/>
      <c r="OG138" s="11"/>
      <c r="OH138" s="11"/>
      <c r="OI138" s="11"/>
      <c r="OJ138" s="11"/>
      <c r="OK138" s="11"/>
      <c r="OL138" s="11"/>
      <c r="OM138" s="11"/>
      <c r="ON138" s="11"/>
      <c r="OO138" s="11"/>
      <c r="OP138" s="11"/>
      <c r="OQ138" s="11"/>
      <c r="OR138" s="11"/>
      <c r="OS138" s="11"/>
      <c r="OT138" s="11"/>
      <c r="OU138" s="11"/>
      <c r="OV138" s="11"/>
      <c r="OW138" s="11"/>
      <c r="OX138" s="11"/>
      <c r="OY138" s="11"/>
      <c r="OZ138" s="11"/>
      <c r="PA138" s="11"/>
      <c r="PB138" s="11"/>
      <c r="PC138" s="11"/>
      <c r="PD138" s="11"/>
      <c r="PE138" s="11"/>
      <c r="PF138" s="11"/>
      <c r="PG138" s="11"/>
      <c r="PH138" s="11"/>
      <c r="PI138" s="11"/>
      <c r="PJ138" s="11"/>
      <c r="PK138" s="11"/>
      <c r="PL138" s="11"/>
      <c r="PM138" s="11"/>
      <c r="PN138" s="11"/>
      <c r="PO138" s="11"/>
      <c r="PP138" s="11"/>
      <c r="PQ138" s="11"/>
      <c r="PR138" s="11"/>
      <c r="PS138" s="11"/>
      <c r="PT138" s="11"/>
      <c r="PU138" s="11"/>
      <c r="PV138" s="11"/>
      <c r="PW138" s="11"/>
      <c r="PX138" s="11"/>
      <c r="PY138" s="11"/>
      <c r="PZ138" s="11"/>
      <c r="QA138" s="11"/>
      <c r="QB138" s="11"/>
      <c r="QC138" s="11"/>
      <c r="QD138" s="11"/>
      <c r="QE138" s="11"/>
      <c r="QF138" s="11"/>
      <c r="QG138" s="11"/>
      <c r="QH138" s="11"/>
      <c r="QI138" s="11"/>
      <c r="QJ138" s="11"/>
      <c r="QK138" s="11"/>
      <c r="QL138" s="11"/>
      <c r="QM138" s="11"/>
      <c r="QN138" s="11"/>
      <c r="QO138" s="11"/>
      <c r="QP138" s="11"/>
      <c r="QQ138" s="11"/>
      <c r="QR138" s="11"/>
      <c r="QS138" s="11"/>
      <c r="QT138" s="11"/>
      <c r="QU138" s="11"/>
      <c r="QV138" s="11"/>
      <c r="QW138" s="11"/>
      <c r="QX138" s="11"/>
      <c r="QY138" s="11"/>
      <c r="QZ138" s="11"/>
      <c r="RA138" s="11"/>
      <c r="RB138" s="11"/>
      <c r="RC138" s="11"/>
      <c r="RD138" s="11"/>
      <c r="RE138" s="11"/>
      <c r="RF138" s="11"/>
      <c r="RG138" s="11"/>
      <c r="RH138" s="11"/>
      <c r="RI138" s="11"/>
      <c r="RJ138" s="11"/>
      <c r="RK138" s="11"/>
      <c r="RL138" s="11"/>
      <c r="RM138" s="11"/>
      <c r="RN138" s="11"/>
      <c r="RO138" s="11"/>
      <c r="RP138" s="11"/>
      <c r="RQ138" s="11"/>
      <c r="RR138" s="11"/>
      <c r="RS138" s="11"/>
      <c r="RT138" s="11"/>
      <c r="RU138" s="11"/>
      <c r="RV138" s="11"/>
      <c r="RW138" s="11"/>
      <c r="RX138" s="11"/>
      <c r="RY138" s="11"/>
      <c r="RZ138" s="11"/>
      <c r="SA138" s="11"/>
      <c r="SB138" s="11"/>
      <c r="SC138" s="11"/>
      <c r="SD138" s="11"/>
      <c r="SE138" s="11"/>
      <c r="SF138" s="11"/>
      <c r="SG138" s="11"/>
      <c r="SH138" s="11"/>
      <c r="SI138" s="11"/>
      <c r="SJ138" s="11"/>
      <c r="SK138" s="11"/>
      <c r="SL138" s="11"/>
      <c r="SM138" s="11"/>
      <c r="SN138" s="11"/>
      <c r="SO138" s="11"/>
      <c r="SP138" s="11"/>
      <c r="SQ138" s="11"/>
      <c r="SR138" s="11"/>
      <c r="SS138" s="11"/>
      <c r="ST138" s="11"/>
      <c r="SU138" s="11"/>
      <c r="SV138" s="11"/>
      <c r="SW138" s="11"/>
      <c r="SX138" s="11"/>
      <c r="SY138" s="11"/>
      <c r="SZ138" s="11"/>
      <c r="TA138" s="11"/>
      <c r="TB138" s="11"/>
      <c r="TC138" s="11"/>
      <c r="TD138" s="11"/>
      <c r="TE138" s="11"/>
      <c r="TF138" s="11"/>
      <c r="TG138" s="11"/>
      <c r="TH138" s="11"/>
      <c r="TI138" s="11"/>
      <c r="TJ138" s="11"/>
      <c r="TK138" s="11"/>
      <c r="TL138" s="11"/>
      <c r="TM138" s="11"/>
      <c r="TN138" s="11"/>
      <c r="TO138" s="11"/>
      <c r="TP138" s="11"/>
      <c r="TQ138" s="11"/>
      <c r="TR138" s="11"/>
      <c r="TS138" s="11"/>
      <c r="TT138" s="11"/>
      <c r="TU138" s="11"/>
      <c r="TV138" s="11"/>
      <c r="TW138" s="11"/>
      <c r="TX138" s="11"/>
      <c r="TY138" s="11"/>
      <c r="TZ138" s="11"/>
      <c r="UA138" s="11"/>
      <c r="UB138" s="11"/>
      <c r="UC138" s="11"/>
      <c r="UD138" s="11"/>
      <c r="UE138" s="11"/>
      <c r="UF138" s="11"/>
      <c r="UG138" s="11"/>
      <c r="UH138" s="11"/>
      <c r="UI138" s="11"/>
      <c r="UJ138" s="11"/>
      <c r="UK138" s="11"/>
      <c r="UL138" s="11"/>
      <c r="UM138" s="11"/>
      <c r="UN138" s="11"/>
      <c r="UO138" s="11"/>
      <c r="UP138" s="11"/>
      <c r="UQ138" s="11"/>
      <c r="UR138" s="11"/>
      <c r="US138" s="11"/>
      <c r="UT138" s="11"/>
      <c r="UU138" s="11"/>
      <c r="UV138" s="11"/>
      <c r="UW138" s="11"/>
      <c r="UX138" s="11"/>
      <c r="UY138" s="11"/>
      <c r="UZ138" s="11"/>
      <c r="VA138" s="11"/>
      <c r="VB138" s="11"/>
      <c r="VC138" s="11"/>
      <c r="VD138" s="11"/>
      <c r="VE138" s="11"/>
      <c r="VF138" s="11"/>
      <c r="VG138" s="11"/>
      <c r="VH138" s="11"/>
      <c r="VI138" s="11"/>
      <c r="VJ138" s="11"/>
      <c r="VK138" s="11"/>
      <c r="VL138" s="11"/>
      <c r="VM138" s="11"/>
      <c r="VN138" s="11"/>
      <c r="VO138" s="11"/>
      <c r="VP138" s="11"/>
      <c r="VQ138" s="11"/>
      <c r="VR138" s="11"/>
      <c r="VS138" s="11"/>
      <c r="VT138" s="11"/>
      <c r="VU138" s="11"/>
      <c r="VV138" s="11"/>
      <c r="VW138" s="11"/>
      <c r="VX138" s="11"/>
      <c r="VY138" s="11"/>
      <c r="VZ138" s="11"/>
      <c r="WA138" s="11"/>
      <c r="WB138" s="11"/>
      <c r="WC138" s="11"/>
      <c r="WD138" s="11"/>
      <c r="WE138" s="11"/>
      <c r="WF138" s="11"/>
      <c r="WG138" s="11"/>
      <c r="WH138" s="11"/>
      <c r="WI138" s="11"/>
      <c r="WJ138" s="11"/>
      <c r="WK138" s="11"/>
      <c r="WL138" s="11"/>
      <c r="WM138" s="11"/>
      <c r="WN138" s="11"/>
      <c r="WO138" s="11"/>
      <c r="WP138" s="11"/>
      <c r="WQ138" s="11"/>
      <c r="WR138" s="11"/>
      <c r="WS138" s="11"/>
      <c r="WT138" s="11"/>
      <c r="WU138" s="11"/>
      <c r="WV138" s="11"/>
      <c r="WW138" s="11"/>
      <c r="WX138" s="11"/>
      <c r="WY138" s="11"/>
      <c r="WZ138" s="11"/>
      <c r="XA138" s="11"/>
      <c r="XB138" s="11"/>
      <c r="XC138" s="11"/>
      <c r="XD138" s="11"/>
      <c r="XE138" s="11"/>
      <c r="XF138" s="11"/>
      <c r="XG138" s="11"/>
      <c r="XH138" s="11"/>
      <c r="XI138" s="11"/>
      <c r="XJ138" s="11"/>
      <c r="XK138" s="11"/>
      <c r="XL138" s="11"/>
      <c r="XM138" s="11"/>
      <c r="XN138" s="11"/>
      <c r="XO138" s="11"/>
      <c r="XP138" s="11"/>
      <c r="XQ138" s="11"/>
      <c r="XR138" s="11"/>
      <c r="XS138" s="11"/>
      <c r="XT138" s="11"/>
      <c r="XU138" s="11"/>
      <c r="XV138" s="11"/>
      <c r="XW138" s="11"/>
      <c r="XX138" s="11"/>
      <c r="XY138" s="11"/>
      <c r="XZ138" s="11"/>
      <c r="YA138" s="11"/>
      <c r="YB138" s="11"/>
      <c r="YC138" s="11"/>
      <c r="YD138" s="11"/>
      <c r="YE138" s="11"/>
      <c r="YF138" s="11"/>
      <c r="YG138" s="11"/>
      <c r="YH138" s="11"/>
      <c r="YI138" s="11"/>
      <c r="YJ138" s="11"/>
      <c r="YK138" s="11"/>
      <c r="YL138" s="11"/>
      <c r="YM138" s="11"/>
      <c r="YN138" s="11"/>
      <c r="YO138" s="11"/>
      <c r="YP138" s="11"/>
      <c r="YQ138" s="11"/>
      <c r="YR138" s="11"/>
      <c r="YS138" s="11"/>
      <c r="YT138" s="11"/>
      <c r="YU138" s="11"/>
      <c r="YV138" s="11"/>
      <c r="YW138" s="11"/>
      <c r="YX138" s="11"/>
      <c r="YY138" s="11"/>
      <c r="YZ138" s="11"/>
      <c r="ZA138" s="11"/>
      <c r="ZB138" s="11"/>
      <c r="ZC138" s="11"/>
      <c r="ZD138" s="11"/>
      <c r="ZE138" s="11"/>
      <c r="ZF138" s="11"/>
      <c r="ZG138" s="11"/>
      <c r="ZH138" s="11"/>
      <c r="ZI138" s="11"/>
      <c r="ZJ138" s="11"/>
      <c r="ZK138" s="11"/>
      <c r="ZL138" s="11"/>
      <c r="ZM138" s="11"/>
      <c r="ZN138" s="11"/>
      <c r="ZO138" s="11"/>
      <c r="ZP138" s="11"/>
      <c r="ZQ138" s="11"/>
      <c r="ZR138" s="11"/>
      <c r="ZS138" s="11"/>
      <c r="ZT138" s="11"/>
      <c r="ZU138" s="11"/>
      <c r="ZV138" s="11"/>
      <c r="ZW138" s="11"/>
      <c r="ZX138" s="11"/>
      <c r="ZY138" s="11"/>
      <c r="ZZ138" s="11"/>
      <c r="AAA138" s="11"/>
      <c r="AAB138" s="11"/>
      <c r="AAC138" s="11"/>
      <c r="AAD138" s="11"/>
      <c r="AAE138" s="11"/>
      <c r="AAF138" s="11"/>
      <c r="AAG138" s="11"/>
      <c r="AAH138" s="11"/>
      <c r="AAI138" s="11"/>
      <c r="AAJ138" s="11"/>
      <c r="AAK138" s="11"/>
      <c r="AAL138" s="11"/>
      <c r="AAM138" s="11"/>
      <c r="AAN138" s="11"/>
      <c r="AAO138" s="11"/>
      <c r="AAP138" s="11"/>
      <c r="AAQ138" s="11"/>
      <c r="AAR138" s="11"/>
      <c r="AAS138" s="11"/>
      <c r="AAT138" s="11"/>
      <c r="AAU138" s="11"/>
      <c r="AAV138" s="11"/>
      <c r="AAW138" s="11"/>
      <c r="AAX138" s="11"/>
      <c r="AAY138" s="11"/>
      <c r="AAZ138" s="11"/>
      <c r="ABA138" s="11"/>
      <c r="ABB138" s="11"/>
      <c r="ABC138" s="11"/>
      <c r="ABD138" s="11"/>
      <c r="ABE138" s="11"/>
      <c r="ABF138" s="11"/>
      <c r="ABG138" s="11"/>
      <c r="ABH138" s="11"/>
      <c r="ABI138" s="11"/>
      <c r="ABJ138" s="11"/>
      <c r="ABK138" s="11"/>
      <c r="ABL138" s="11"/>
      <c r="ABM138" s="11"/>
      <c r="ABN138" s="11"/>
      <c r="ABO138" s="11"/>
      <c r="ABP138" s="11"/>
      <c r="ABQ138" s="11"/>
      <c r="ABR138" s="11"/>
      <c r="ABS138" s="11"/>
      <c r="ABT138" s="11"/>
      <c r="ABU138" s="11"/>
      <c r="ABV138" s="11"/>
      <c r="ABW138" s="11"/>
      <c r="ABX138" s="11"/>
      <c r="ABY138" s="11"/>
      <c r="ABZ138" s="11"/>
      <c r="ACA138" s="11"/>
      <c r="ACB138" s="11"/>
      <c r="ACC138" s="11"/>
      <c r="ACD138" s="11"/>
      <c r="ACE138" s="11"/>
      <c r="ACF138" s="11"/>
      <c r="ACG138" s="11"/>
      <c r="ACH138" s="11"/>
      <c r="ACI138" s="11"/>
      <c r="ACJ138" s="11"/>
      <c r="ACK138" s="11"/>
      <c r="ACL138" s="11"/>
      <c r="ACM138" s="11"/>
      <c r="ACN138" s="11"/>
      <c r="ACO138" s="11"/>
      <c r="ACP138" s="11"/>
      <c r="ACQ138" s="11"/>
      <c r="ACR138" s="11"/>
      <c r="ACS138" s="11"/>
      <c r="ACT138" s="11"/>
      <c r="ACU138" s="11"/>
      <c r="ACV138" s="11"/>
      <c r="ACW138" s="11"/>
      <c r="ACX138" s="11"/>
      <c r="ACY138" s="11"/>
      <c r="ACZ138" s="11"/>
      <c r="ADA138" s="11"/>
      <c r="ADB138" s="11"/>
      <c r="ADC138" s="11"/>
      <c r="ADD138" s="11"/>
      <c r="ADE138" s="11"/>
      <c r="ADF138" s="11"/>
      <c r="ADG138" s="11"/>
      <c r="ADH138" s="11"/>
      <c r="ADI138" s="11"/>
      <c r="ADJ138" s="11"/>
      <c r="ADK138" s="11"/>
      <c r="ADL138" s="11"/>
      <c r="ADM138" s="11"/>
      <c r="ADN138" s="11"/>
      <c r="ADO138" s="11"/>
      <c r="ADP138" s="11"/>
      <c r="ADQ138" s="11"/>
      <c r="ADR138" s="11"/>
      <c r="ADS138" s="11"/>
      <c r="ADT138" s="11"/>
      <c r="ADU138" s="11"/>
      <c r="ADV138" s="11"/>
      <c r="ADW138" s="11"/>
      <c r="ADX138" s="11"/>
      <c r="ADY138" s="11"/>
      <c r="ADZ138" s="11"/>
      <c r="AEA138" s="11"/>
      <c r="AEB138" s="11"/>
      <c r="AEC138" s="11"/>
      <c r="AED138" s="11"/>
      <c r="AEE138" s="11"/>
      <c r="AEF138" s="11"/>
      <c r="AEG138" s="11"/>
      <c r="AEH138" s="11"/>
      <c r="AEI138" s="11"/>
      <c r="AEJ138" s="11"/>
      <c r="AEK138" s="11"/>
      <c r="AEL138" s="11"/>
      <c r="AEM138" s="11"/>
      <c r="AEN138" s="11"/>
      <c r="AEO138" s="11"/>
      <c r="AEP138" s="11"/>
      <c r="AEQ138" s="11"/>
      <c r="AER138" s="11"/>
      <c r="AES138" s="11"/>
      <c r="AET138" s="11"/>
      <c r="AEU138" s="11"/>
      <c r="AEV138" s="11"/>
      <c r="AEW138" s="11"/>
      <c r="AEX138" s="11"/>
      <c r="AEY138" s="11"/>
      <c r="AEZ138" s="11"/>
      <c r="AFA138" s="11"/>
      <c r="AFB138" s="11"/>
      <c r="AFC138" s="11"/>
      <c r="AFD138" s="11"/>
      <c r="AFE138" s="11"/>
      <c r="AFF138" s="11"/>
      <c r="AFG138" s="11"/>
      <c r="AFH138" s="11"/>
      <c r="AFI138" s="11"/>
      <c r="AFJ138" s="11"/>
      <c r="AFK138" s="11"/>
      <c r="AFL138" s="11"/>
      <c r="AFM138" s="11"/>
      <c r="AFN138" s="11"/>
      <c r="AFO138" s="11"/>
      <c r="AFP138" s="11"/>
      <c r="AFQ138" s="11"/>
      <c r="AFR138" s="11"/>
      <c r="AFS138" s="11"/>
      <c r="AFT138" s="11"/>
      <c r="AFU138" s="11"/>
      <c r="AFV138" s="11"/>
      <c r="AFW138" s="11"/>
      <c r="AFX138" s="11"/>
      <c r="AFY138" s="11"/>
      <c r="AFZ138" s="11"/>
      <c r="AGA138" s="11"/>
      <c r="AGB138" s="11"/>
      <c r="AGC138" s="11"/>
      <c r="AGD138" s="11"/>
      <c r="AGE138" s="11"/>
      <c r="AGF138" s="11"/>
      <c r="AGG138" s="11"/>
      <c r="AGH138" s="11"/>
      <c r="AGI138" s="11"/>
      <c r="AGJ138" s="11"/>
      <c r="AGK138" s="11"/>
      <c r="AGL138" s="11"/>
      <c r="AGM138" s="11"/>
      <c r="AGN138" s="11"/>
      <c r="AGO138" s="11"/>
      <c r="AGP138" s="11"/>
      <c r="AGQ138" s="11"/>
      <c r="AGR138" s="11"/>
      <c r="AGS138" s="11"/>
      <c r="AGT138" s="11"/>
      <c r="AGU138" s="11"/>
      <c r="AGV138" s="11"/>
      <c r="AGW138" s="11"/>
      <c r="AGX138" s="11"/>
      <c r="AGY138" s="11"/>
      <c r="AGZ138" s="11"/>
      <c r="AHA138" s="11"/>
      <c r="AHB138" s="11"/>
      <c r="AHC138" s="11"/>
      <c r="AHD138" s="11"/>
      <c r="AHE138" s="11"/>
      <c r="AHF138" s="11"/>
      <c r="AHG138" s="11"/>
      <c r="AHH138" s="11"/>
      <c r="AHI138" s="11"/>
      <c r="AHJ138" s="11"/>
      <c r="AHK138" s="11"/>
      <c r="AHL138" s="11"/>
      <c r="AHM138" s="11"/>
      <c r="AHN138" s="11"/>
      <c r="AHO138" s="11"/>
      <c r="AHP138" s="11"/>
      <c r="AHQ138" s="11"/>
      <c r="AHR138" s="11"/>
      <c r="AHS138" s="11"/>
      <c r="AHT138" s="11"/>
      <c r="AHU138" s="11"/>
      <c r="AHV138" s="11"/>
      <c r="AHW138" s="11"/>
      <c r="AHX138" s="11"/>
      <c r="AHY138" s="11"/>
      <c r="AHZ138" s="11"/>
      <c r="AIA138" s="11"/>
      <c r="AIB138" s="11"/>
      <c r="AIC138" s="11"/>
      <c r="AID138" s="11"/>
      <c r="AIE138" s="11"/>
      <c r="AIF138" s="11"/>
      <c r="AIG138" s="11"/>
      <c r="AIH138" s="11"/>
      <c r="AII138" s="11"/>
      <c r="AIJ138" s="11"/>
      <c r="AIK138" s="11"/>
      <c r="AIL138" s="11"/>
      <c r="AIM138" s="11"/>
      <c r="AIN138" s="11"/>
      <c r="AIO138" s="11"/>
      <c r="AIP138" s="11"/>
      <c r="AIQ138" s="11"/>
      <c r="AIR138" s="11"/>
      <c r="AIS138" s="11"/>
      <c r="AIT138" s="11"/>
      <c r="AIU138" s="11"/>
      <c r="AIV138" s="11"/>
      <c r="AIW138" s="11"/>
      <c r="AIX138" s="11"/>
      <c r="AIY138" s="11"/>
      <c r="AIZ138" s="11"/>
      <c r="AJA138" s="11"/>
    </row>
    <row r="139" spans="1:937" ht="21" customHeight="1" x14ac:dyDescent="0.25">
      <c r="B139" s="248"/>
      <c r="C139" s="31" t="s">
        <v>74</v>
      </c>
      <c r="D139" s="66"/>
      <c r="E139" s="2"/>
      <c r="F139" s="83"/>
      <c r="G139" s="67"/>
      <c r="H139" s="67"/>
      <c r="I139" s="68"/>
      <c r="J139" s="68"/>
      <c r="K139" s="169"/>
      <c r="L139" s="68"/>
      <c r="M139" s="68"/>
      <c r="N139" s="169"/>
      <c r="O139" s="68"/>
      <c r="P139" s="68"/>
      <c r="Q139" s="169"/>
      <c r="R139" s="169"/>
      <c r="S139" s="169"/>
      <c r="T139" s="169"/>
      <c r="U139" s="169"/>
      <c r="V139" s="169"/>
      <c r="W139" s="169"/>
      <c r="X139" s="169"/>
      <c r="Y139" s="69"/>
      <c r="AA139" s="68"/>
      <c r="AB139" s="68"/>
      <c r="AC139" s="169"/>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c r="IW139" s="7"/>
      <c r="IX139" s="7"/>
      <c r="IY139" s="7"/>
      <c r="IZ139" s="7"/>
      <c r="JA139" s="7"/>
      <c r="JB139" s="7"/>
      <c r="JC139" s="7"/>
      <c r="JD139" s="7"/>
      <c r="JE139" s="7"/>
      <c r="JF139" s="7"/>
      <c r="JG139" s="7"/>
      <c r="JH139" s="7"/>
      <c r="JI139" s="7"/>
      <c r="JJ139" s="7"/>
      <c r="JK139" s="7"/>
      <c r="JL139" s="7"/>
      <c r="JM139" s="7"/>
      <c r="JN139" s="7"/>
      <c r="JO139" s="7"/>
      <c r="JP139" s="7"/>
      <c r="JQ139" s="7"/>
      <c r="JR139" s="7"/>
      <c r="JS139" s="7"/>
      <c r="JT139" s="7"/>
      <c r="JU139" s="7"/>
      <c r="JV139" s="7"/>
      <c r="JW139" s="7"/>
      <c r="JX139" s="7"/>
      <c r="JY139" s="7"/>
      <c r="JZ139" s="7"/>
      <c r="KA139" s="7"/>
      <c r="KB139" s="7"/>
      <c r="KC139" s="7"/>
      <c r="KD139" s="7"/>
      <c r="KE139" s="7"/>
      <c r="KF139" s="7"/>
      <c r="KG139" s="7"/>
      <c r="KH139" s="7"/>
      <c r="KI139" s="7"/>
      <c r="KJ139" s="7"/>
      <c r="KK139" s="7"/>
      <c r="KL139" s="7"/>
      <c r="KM139" s="7"/>
      <c r="KN139" s="7"/>
      <c r="KO139" s="7"/>
      <c r="KP139" s="7"/>
      <c r="KQ139" s="7"/>
      <c r="KR139" s="7"/>
      <c r="KS139" s="7"/>
      <c r="KT139" s="7"/>
      <c r="KU139" s="7"/>
      <c r="KV139" s="7"/>
      <c r="KW139" s="7"/>
      <c r="KX139" s="7"/>
      <c r="KY139" s="7"/>
      <c r="KZ139" s="7"/>
      <c r="LA139" s="7"/>
      <c r="LB139" s="7"/>
      <c r="LC139" s="7"/>
      <c r="LD139" s="7"/>
      <c r="LE139" s="7"/>
      <c r="LF139" s="7"/>
      <c r="LG139" s="7"/>
      <c r="LH139" s="7"/>
      <c r="LI139" s="7"/>
      <c r="LJ139" s="7"/>
      <c r="LK139" s="7"/>
      <c r="LL139" s="7"/>
      <c r="LM139" s="7"/>
      <c r="LN139" s="7"/>
      <c r="LO139" s="7"/>
      <c r="LP139" s="7"/>
      <c r="LQ139" s="7"/>
      <c r="LR139" s="7"/>
      <c r="LS139" s="7"/>
      <c r="LT139" s="7"/>
      <c r="LU139" s="7"/>
      <c r="LV139" s="7"/>
      <c r="LW139" s="7"/>
      <c r="LX139" s="7"/>
      <c r="LY139" s="7"/>
      <c r="LZ139" s="7"/>
      <c r="MA139" s="7"/>
      <c r="MB139" s="7"/>
      <c r="MC139" s="7"/>
      <c r="MD139" s="7"/>
      <c r="ME139" s="7"/>
      <c r="MF139" s="7"/>
      <c r="MG139" s="7"/>
      <c r="MH139" s="7"/>
      <c r="MI139" s="7"/>
      <c r="MJ139" s="7"/>
      <c r="MK139" s="7"/>
      <c r="ML139" s="7"/>
      <c r="MM139" s="7"/>
      <c r="MN139" s="7"/>
      <c r="MO139" s="7"/>
      <c r="MP139" s="7"/>
      <c r="MQ139" s="7"/>
      <c r="MR139" s="7"/>
      <c r="MS139" s="7"/>
      <c r="MT139" s="7"/>
      <c r="MU139" s="7"/>
      <c r="MV139" s="7"/>
      <c r="MW139" s="7"/>
      <c r="MX139" s="7"/>
      <c r="MY139" s="7"/>
      <c r="MZ139" s="7"/>
      <c r="NA139" s="7"/>
      <c r="NB139" s="7"/>
      <c r="NC139" s="7"/>
      <c r="ND139" s="7"/>
      <c r="NE139" s="7"/>
      <c r="NF139" s="7"/>
      <c r="NG139" s="7"/>
      <c r="NH139" s="7"/>
      <c r="NI139" s="7"/>
      <c r="NJ139" s="7"/>
      <c r="NK139" s="7"/>
      <c r="NL139" s="7"/>
      <c r="NM139" s="7"/>
      <c r="NN139" s="7"/>
      <c r="NO139" s="7"/>
      <c r="NP139" s="7"/>
      <c r="NQ139" s="7"/>
      <c r="NR139" s="7"/>
      <c r="NS139" s="7"/>
      <c r="NT139" s="7"/>
      <c r="NU139" s="7"/>
      <c r="NV139" s="7"/>
      <c r="NW139" s="7"/>
      <c r="NX139" s="7"/>
      <c r="NY139" s="7"/>
      <c r="NZ139" s="7"/>
      <c r="OA139" s="7"/>
      <c r="OB139" s="7"/>
      <c r="OC139" s="7"/>
      <c r="OD139" s="7"/>
      <c r="OE139" s="7"/>
      <c r="OF139" s="7"/>
      <c r="OG139" s="7"/>
      <c r="OH139" s="7"/>
      <c r="OI139" s="7"/>
      <c r="OJ139" s="7"/>
      <c r="OK139" s="7"/>
      <c r="OL139" s="7"/>
      <c r="OM139" s="7"/>
      <c r="ON139" s="7"/>
      <c r="OO139" s="7"/>
      <c r="OP139" s="7"/>
      <c r="OQ139" s="7"/>
      <c r="OR139" s="7"/>
      <c r="OS139" s="7"/>
      <c r="OT139" s="7"/>
      <c r="OU139" s="7"/>
      <c r="OV139" s="7"/>
      <c r="OW139" s="7"/>
      <c r="OX139" s="7"/>
      <c r="OY139" s="7"/>
      <c r="OZ139" s="7"/>
      <c r="PA139" s="7"/>
      <c r="PB139" s="7"/>
      <c r="PC139" s="7"/>
      <c r="PD139" s="7"/>
      <c r="PE139" s="7"/>
      <c r="PF139" s="7"/>
      <c r="PG139" s="7"/>
      <c r="PH139" s="7"/>
      <c r="PI139" s="7"/>
      <c r="PJ139" s="7"/>
      <c r="PK139" s="7"/>
      <c r="PL139" s="7"/>
      <c r="PM139" s="7"/>
      <c r="PN139" s="7"/>
      <c r="PO139" s="7"/>
      <c r="PP139" s="7"/>
      <c r="PQ139" s="7"/>
      <c r="PR139" s="7"/>
      <c r="PS139" s="7"/>
      <c r="PT139" s="7"/>
      <c r="PU139" s="7"/>
      <c r="PV139" s="7"/>
      <c r="PW139" s="7"/>
      <c r="PX139" s="7"/>
      <c r="PY139" s="7"/>
      <c r="PZ139" s="7"/>
      <c r="QA139" s="7"/>
      <c r="QB139" s="7"/>
      <c r="QC139" s="7"/>
      <c r="QD139" s="7"/>
      <c r="QE139" s="7"/>
      <c r="QF139" s="7"/>
      <c r="QG139" s="7"/>
      <c r="QH139" s="7"/>
      <c r="QI139" s="7"/>
      <c r="QJ139" s="7"/>
      <c r="QK139" s="7"/>
      <c r="QL139" s="7"/>
      <c r="QM139" s="7"/>
      <c r="QN139" s="7"/>
      <c r="QO139" s="7"/>
      <c r="QP139" s="7"/>
      <c r="QQ139" s="7"/>
      <c r="QR139" s="7"/>
      <c r="QS139" s="7"/>
      <c r="QT139" s="7"/>
      <c r="QU139" s="7"/>
      <c r="QV139" s="7"/>
      <c r="QW139" s="7"/>
      <c r="QX139" s="7"/>
      <c r="QY139" s="7"/>
      <c r="QZ139" s="7"/>
      <c r="RA139" s="7"/>
      <c r="RB139" s="7"/>
      <c r="RC139" s="7"/>
      <c r="RD139" s="7"/>
      <c r="RE139" s="7"/>
      <c r="RF139" s="7"/>
      <c r="RG139" s="7"/>
      <c r="RH139" s="7"/>
      <c r="RI139" s="7"/>
      <c r="RJ139" s="7"/>
      <c r="RK139" s="7"/>
      <c r="RL139" s="7"/>
      <c r="RM139" s="7"/>
      <c r="RN139" s="7"/>
      <c r="RO139" s="7"/>
      <c r="RP139" s="7"/>
      <c r="RQ139" s="7"/>
      <c r="RR139" s="7"/>
      <c r="RS139" s="7"/>
      <c r="RT139" s="7"/>
      <c r="RU139" s="7"/>
      <c r="RV139" s="7"/>
      <c r="RW139" s="7"/>
      <c r="RX139" s="7"/>
      <c r="RY139" s="7"/>
      <c r="RZ139" s="7"/>
      <c r="SA139" s="7"/>
      <c r="SB139" s="7"/>
      <c r="SC139" s="7"/>
      <c r="SD139" s="7"/>
      <c r="SE139" s="7"/>
      <c r="SF139" s="7"/>
      <c r="SG139" s="7"/>
      <c r="SH139" s="7"/>
      <c r="SI139" s="7"/>
      <c r="SJ139" s="7"/>
      <c r="SK139" s="7"/>
      <c r="SL139" s="7"/>
      <c r="SM139" s="7"/>
      <c r="SN139" s="7"/>
      <c r="SO139" s="7"/>
      <c r="SP139" s="7"/>
      <c r="SQ139" s="7"/>
      <c r="SR139" s="7"/>
      <c r="SS139" s="7"/>
      <c r="ST139" s="7"/>
      <c r="SU139" s="7"/>
      <c r="SV139" s="7"/>
      <c r="SW139" s="7"/>
      <c r="SX139" s="7"/>
      <c r="SY139" s="7"/>
      <c r="SZ139" s="7"/>
      <c r="TA139" s="7"/>
      <c r="TB139" s="7"/>
      <c r="TC139" s="7"/>
      <c r="TD139" s="7"/>
      <c r="TE139" s="7"/>
      <c r="TF139" s="7"/>
      <c r="TG139" s="7"/>
      <c r="TH139" s="7"/>
      <c r="TI139" s="7"/>
      <c r="TJ139" s="7"/>
      <c r="TK139" s="7"/>
      <c r="TL139" s="7"/>
      <c r="TM139" s="7"/>
      <c r="TN139" s="7"/>
      <c r="TO139" s="7"/>
      <c r="TP139" s="7"/>
      <c r="TQ139" s="7"/>
      <c r="TR139" s="7"/>
      <c r="TS139" s="7"/>
      <c r="TT139" s="7"/>
      <c r="TU139" s="7"/>
      <c r="TV139" s="7"/>
      <c r="TW139" s="7"/>
      <c r="TX139" s="7"/>
      <c r="TY139" s="7"/>
      <c r="TZ139" s="7"/>
      <c r="UA139" s="7"/>
      <c r="UB139" s="7"/>
      <c r="UC139" s="7"/>
      <c r="UD139" s="7"/>
      <c r="UE139" s="7"/>
      <c r="UF139" s="7"/>
      <c r="UG139" s="7"/>
      <c r="UH139" s="7"/>
      <c r="UI139" s="7"/>
      <c r="UJ139" s="7"/>
      <c r="UK139" s="7"/>
      <c r="UL139" s="7"/>
      <c r="UM139" s="7"/>
      <c r="UN139" s="7"/>
      <c r="UO139" s="7"/>
      <c r="UP139" s="7"/>
      <c r="UQ139" s="7"/>
      <c r="UR139" s="7"/>
      <c r="US139" s="7"/>
      <c r="UT139" s="7"/>
      <c r="UU139" s="7"/>
      <c r="UV139" s="7"/>
      <c r="UW139" s="7"/>
      <c r="UX139" s="7"/>
      <c r="UY139" s="7"/>
      <c r="UZ139" s="7"/>
      <c r="VA139" s="7"/>
      <c r="VB139" s="7"/>
      <c r="VC139" s="7"/>
      <c r="VD139" s="7"/>
      <c r="VE139" s="7"/>
      <c r="VF139" s="7"/>
      <c r="VG139" s="7"/>
      <c r="VH139" s="7"/>
      <c r="VI139" s="7"/>
      <c r="VJ139" s="7"/>
      <c r="VK139" s="7"/>
      <c r="VL139" s="7"/>
      <c r="VM139" s="7"/>
      <c r="VN139" s="7"/>
      <c r="VO139" s="7"/>
      <c r="VP139" s="7"/>
      <c r="VQ139" s="7"/>
      <c r="VR139" s="7"/>
      <c r="VS139" s="7"/>
      <c r="VT139" s="7"/>
      <c r="VU139" s="7"/>
      <c r="VV139" s="7"/>
      <c r="VW139" s="7"/>
      <c r="VX139" s="7"/>
      <c r="VY139" s="7"/>
      <c r="VZ139" s="7"/>
      <c r="WA139" s="7"/>
      <c r="WB139" s="7"/>
      <c r="WC139" s="7"/>
      <c r="WD139" s="7"/>
      <c r="WE139" s="7"/>
      <c r="WF139" s="7"/>
      <c r="WG139" s="7"/>
      <c r="WH139" s="7"/>
      <c r="WI139" s="7"/>
      <c r="WJ139" s="7"/>
      <c r="WK139" s="7"/>
      <c r="WL139" s="7"/>
      <c r="WM139" s="7"/>
      <c r="WN139" s="7"/>
      <c r="WO139" s="7"/>
      <c r="WP139" s="7"/>
      <c r="WQ139" s="7"/>
      <c r="WR139" s="7"/>
      <c r="WS139" s="7"/>
      <c r="WT139" s="7"/>
      <c r="WU139" s="7"/>
      <c r="WV139" s="7"/>
      <c r="WW139" s="7"/>
      <c r="WX139" s="7"/>
      <c r="WY139" s="7"/>
      <c r="WZ139" s="7"/>
      <c r="XA139" s="7"/>
      <c r="XB139" s="7"/>
      <c r="XC139" s="7"/>
      <c r="XD139" s="7"/>
      <c r="XE139" s="7"/>
      <c r="XF139" s="7"/>
      <c r="XG139" s="7"/>
      <c r="XH139" s="7"/>
      <c r="XI139" s="7"/>
      <c r="XJ139" s="7"/>
      <c r="XK139" s="7"/>
      <c r="XL139" s="7"/>
      <c r="XM139" s="7"/>
      <c r="XN139" s="7"/>
      <c r="XO139" s="7"/>
      <c r="XP139" s="7"/>
      <c r="XQ139" s="7"/>
      <c r="XR139" s="7"/>
      <c r="XS139" s="7"/>
      <c r="XT139" s="7"/>
      <c r="XU139" s="7"/>
      <c r="XV139" s="7"/>
      <c r="XW139" s="7"/>
      <c r="XX139" s="7"/>
      <c r="XY139" s="7"/>
      <c r="XZ139" s="7"/>
      <c r="YA139" s="7"/>
      <c r="YB139" s="7"/>
      <c r="YC139" s="7"/>
      <c r="YD139" s="7"/>
      <c r="YE139" s="7"/>
      <c r="YF139" s="7"/>
      <c r="YG139" s="7"/>
      <c r="YH139" s="7"/>
      <c r="YI139" s="7"/>
      <c r="YJ139" s="7"/>
      <c r="YK139" s="7"/>
      <c r="YL139" s="7"/>
      <c r="YM139" s="7"/>
      <c r="YN139" s="7"/>
      <c r="YO139" s="7"/>
      <c r="YP139" s="7"/>
      <c r="YQ139" s="7"/>
      <c r="YR139" s="7"/>
      <c r="YS139" s="7"/>
      <c r="YT139" s="7"/>
      <c r="YU139" s="7"/>
      <c r="YV139" s="7"/>
      <c r="YW139" s="7"/>
      <c r="YX139" s="7"/>
      <c r="YY139" s="7"/>
      <c r="YZ139" s="7"/>
      <c r="ZA139" s="7"/>
      <c r="ZB139" s="7"/>
      <c r="ZC139" s="7"/>
      <c r="ZD139" s="7"/>
      <c r="ZE139" s="7"/>
      <c r="ZF139" s="7"/>
      <c r="ZG139" s="7"/>
      <c r="ZH139" s="7"/>
      <c r="ZI139" s="7"/>
      <c r="ZJ139" s="7"/>
      <c r="ZK139" s="7"/>
      <c r="ZL139" s="7"/>
      <c r="ZM139" s="7"/>
      <c r="ZN139" s="7"/>
      <c r="ZO139" s="7"/>
      <c r="ZP139" s="7"/>
      <c r="ZQ139" s="7"/>
      <c r="ZR139" s="7"/>
      <c r="ZS139" s="7"/>
      <c r="ZT139" s="7"/>
      <c r="ZU139" s="7"/>
      <c r="ZV139" s="7"/>
      <c r="ZW139" s="7"/>
      <c r="ZX139" s="7"/>
      <c r="ZY139" s="7"/>
      <c r="ZZ139" s="7"/>
      <c r="AAA139" s="7"/>
      <c r="AAB139" s="7"/>
      <c r="AAC139" s="7"/>
      <c r="AAD139" s="7"/>
      <c r="AAE139" s="7"/>
      <c r="AAF139" s="7"/>
      <c r="AAG139" s="7"/>
      <c r="AAH139" s="7"/>
      <c r="AAI139" s="7"/>
      <c r="AAJ139" s="7"/>
      <c r="AAK139" s="7"/>
      <c r="AAL139" s="7"/>
      <c r="AAM139" s="7"/>
      <c r="AAN139" s="7"/>
      <c r="AAO139" s="7"/>
      <c r="AAP139" s="7"/>
      <c r="AAQ139" s="7"/>
      <c r="AAR139" s="7"/>
      <c r="AAS139" s="7"/>
      <c r="AAT139" s="7"/>
      <c r="AAU139" s="7"/>
      <c r="AAV139" s="7"/>
      <c r="AAW139" s="7"/>
      <c r="AAX139" s="7"/>
      <c r="AAY139" s="7"/>
      <c r="AAZ139" s="7"/>
      <c r="ABA139" s="7"/>
      <c r="ABB139" s="7"/>
      <c r="ABC139" s="7"/>
      <c r="ABD139" s="7"/>
      <c r="ABE139" s="7"/>
      <c r="ABF139" s="7"/>
      <c r="ABG139" s="7"/>
      <c r="ABH139" s="7"/>
      <c r="ABI139" s="7"/>
      <c r="ABJ139" s="7"/>
      <c r="ABK139" s="7"/>
      <c r="ABL139" s="7"/>
      <c r="ABM139" s="7"/>
      <c r="ABN139" s="7"/>
      <c r="ABO139" s="7"/>
      <c r="ABP139" s="7"/>
      <c r="ABQ139" s="7"/>
      <c r="ABR139" s="7"/>
      <c r="ABS139" s="7"/>
      <c r="ABT139" s="7"/>
      <c r="ABU139" s="7"/>
      <c r="ABV139" s="7"/>
      <c r="ABW139" s="7"/>
      <c r="ABX139" s="7"/>
      <c r="ABY139" s="7"/>
      <c r="ABZ139" s="7"/>
      <c r="ACA139" s="7"/>
      <c r="ACB139" s="7"/>
      <c r="ACC139" s="7"/>
      <c r="ACD139" s="7"/>
      <c r="ACE139" s="7"/>
      <c r="ACF139" s="7"/>
      <c r="ACG139" s="7"/>
      <c r="ACH139" s="7"/>
      <c r="ACI139" s="7"/>
      <c r="ACJ139" s="7"/>
      <c r="ACK139" s="7"/>
      <c r="ACL139" s="7"/>
      <c r="ACM139" s="7"/>
      <c r="ACN139" s="7"/>
      <c r="ACO139" s="7"/>
      <c r="ACP139" s="7"/>
      <c r="ACQ139" s="7"/>
      <c r="ACR139" s="7"/>
      <c r="ACS139" s="7"/>
      <c r="ACT139" s="7"/>
      <c r="ACU139" s="7"/>
      <c r="ACV139" s="7"/>
      <c r="ACW139" s="7"/>
      <c r="ACX139" s="7"/>
      <c r="ACY139" s="7"/>
      <c r="ACZ139" s="7"/>
      <c r="ADA139" s="7"/>
      <c r="ADB139" s="7"/>
      <c r="ADC139" s="7"/>
      <c r="ADD139" s="7"/>
      <c r="ADE139" s="7"/>
      <c r="ADF139" s="7"/>
      <c r="ADG139" s="7"/>
      <c r="ADH139" s="7"/>
      <c r="ADI139" s="7"/>
      <c r="ADJ139" s="7"/>
      <c r="ADK139" s="7"/>
      <c r="ADL139" s="7"/>
      <c r="ADM139" s="7"/>
      <c r="ADN139" s="7"/>
      <c r="ADO139" s="7"/>
      <c r="ADP139" s="7"/>
      <c r="ADQ139" s="7"/>
      <c r="ADR139" s="7"/>
      <c r="ADS139" s="7"/>
      <c r="ADT139" s="7"/>
      <c r="ADU139" s="7"/>
      <c r="ADV139" s="7"/>
      <c r="ADW139" s="7"/>
      <c r="ADX139" s="7"/>
      <c r="ADY139" s="7"/>
      <c r="ADZ139" s="7"/>
      <c r="AEA139" s="7"/>
      <c r="AEB139" s="7"/>
      <c r="AEC139" s="7"/>
      <c r="AED139" s="7"/>
      <c r="AEE139" s="7"/>
      <c r="AEF139" s="7"/>
      <c r="AEG139" s="7"/>
      <c r="AEH139" s="7"/>
      <c r="AEI139" s="7"/>
      <c r="AEJ139" s="7"/>
      <c r="AEK139" s="7"/>
      <c r="AEL139" s="7"/>
      <c r="AEM139" s="7"/>
      <c r="AEN139" s="7"/>
      <c r="AEO139" s="7"/>
      <c r="AEP139" s="7"/>
      <c r="AEQ139" s="7"/>
      <c r="AER139" s="7"/>
      <c r="AES139" s="7"/>
      <c r="AET139" s="7"/>
      <c r="AEU139" s="7"/>
      <c r="AEV139" s="7"/>
      <c r="AEW139" s="7"/>
      <c r="AEX139" s="7"/>
      <c r="AEY139" s="7"/>
      <c r="AEZ139" s="7"/>
      <c r="AFA139" s="7"/>
      <c r="AFB139" s="7"/>
      <c r="AFC139" s="7"/>
      <c r="AFD139" s="7"/>
      <c r="AFE139" s="7"/>
      <c r="AFF139" s="7"/>
      <c r="AFG139" s="7"/>
      <c r="AFH139" s="7"/>
      <c r="AFI139" s="7"/>
      <c r="AFJ139" s="7"/>
      <c r="AFK139" s="7"/>
      <c r="AFL139" s="7"/>
      <c r="AFM139" s="7"/>
      <c r="AFN139" s="7"/>
      <c r="AFO139" s="7"/>
      <c r="AFP139" s="7"/>
      <c r="AFQ139" s="7"/>
      <c r="AFR139" s="7"/>
      <c r="AFS139" s="7"/>
      <c r="AFT139" s="7"/>
      <c r="AFU139" s="7"/>
      <c r="AFV139" s="7"/>
      <c r="AFW139" s="7"/>
      <c r="AFX139" s="7"/>
      <c r="AFY139" s="7"/>
      <c r="AFZ139" s="7"/>
      <c r="AGA139" s="7"/>
      <c r="AGB139" s="7"/>
      <c r="AGC139" s="7"/>
      <c r="AGD139" s="7"/>
      <c r="AGE139" s="7"/>
      <c r="AGF139" s="7"/>
      <c r="AGG139" s="7"/>
      <c r="AGH139" s="7"/>
      <c r="AGI139" s="7"/>
      <c r="AGJ139" s="7"/>
      <c r="AGK139" s="7"/>
      <c r="AGL139" s="7"/>
      <c r="AGM139" s="7"/>
      <c r="AGN139" s="7"/>
      <c r="AGO139" s="7"/>
      <c r="AGP139" s="7"/>
      <c r="AGQ139" s="7"/>
      <c r="AGR139" s="7"/>
      <c r="AGS139" s="7"/>
      <c r="AGT139" s="7"/>
      <c r="AGU139" s="7"/>
      <c r="AGV139" s="7"/>
      <c r="AGW139" s="7"/>
      <c r="AGX139" s="7"/>
      <c r="AGY139" s="7"/>
      <c r="AGZ139" s="7"/>
      <c r="AHA139" s="7"/>
      <c r="AHB139" s="7"/>
      <c r="AHC139" s="7"/>
      <c r="AHD139" s="7"/>
      <c r="AHE139" s="7"/>
      <c r="AHF139" s="7"/>
      <c r="AHG139" s="7"/>
      <c r="AHH139" s="7"/>
      <c r="AHI139" s="7"/>
      <c r="AHJ139" s="7"/>
      <c r="AHK139" s="7"/>
      <c r="AHL139" s="7"/>
      <c r="AHM139" s="7"/>
      <c r="AHN139" s="7"/>
      <c r="AHO139" s="7"/>
      <c r="AHP139" s="7"/>
      <c r="AHQ139" s="7"/>
      <c r="AHR139" s="7"/>
      <c r="AHS139" s="7"/>
      <c r="AHT139" s="7"/>
      <c r="AHU139" s="7"/>
      <c r="AHV139" s="7"/>
      <c r="AHW139" s="7"/>
      <c r="AHX139" s="7"/>
      <c r="AHY139" s="7"/>
      <c r="AHZ139" s="7"/>
      <c r="AIA139" s="7"/>
      <c r="AIB139" s="7"/>
      <c r="AIC139" s="7"/>
      <c r="AID139" s="7"/>
      <c r="AIE139" s="7"/>
      <c r="AIF139" s="7"/>
      <c r="AIG139" s="7"/>
      <c r="AIH139" s="7"/>
      <c r="AII139" s="7"/>
      <c r="AIJ139" s="7"/>
      <c r="AIK139" s="7"/>
      <c r="AIL139" s="7"/>
      <c r="AIM139" s="7"/>
      <c r="AIN139" s="7"/>
      <c r="AIO139" s="7"/>
      <c r="AIP139" s="7"/>
      <c r="AIQ139" s="7"/>
      <c r="AIR139" s="7"/>
      <c r="AIS139" s="7"/>
      <c r="AIT139" s="7"/>
      <c r="AIU139" s="7"/>
      <c r="AIV139" s="7"/>
      <c r="AIW139" s="7"/>
      <c r="AIX139" s="7"/>
      <c r="AIY139" s="7"/>
      <c r="AIZ139" s="7"/>
      <c r="AJA139" s="7"/>
    </row>
    <row r="140" spans="1:937" ht="65.099999999999994" customHeight="1" x14ac:dyDescent="0.25">
      <c r="B140" s="48" t="s">
        <v>17</v>
      </c>
      <c r="C140" s="30" t="s">
        <v>193</v>
      </c>
      <c r="D140" s="3"/>
      <c r="E140" s="63"/>
      <c r="F140" s="2"/>
      <c r="G140" s="67"/>
      <c r="H140" s="67"/>
      <c r="I140" s="171">
        <f>I141+I142</f>
        <v>20000</v>
      </c>
      <c r="J140" s="171">
        <f t="shared" ref="J140:K140" si="206">J141+J142</f>
        <v>0</v>
      </c>
      <c r="K140" s="171">
        <f t="shared" si="206"/>
        <v>20000</v>
      </c>
      <c r="L140" s="171">
        <f>L141+L142</f>
        <v>20000</v>
      </c>
      <c r="M140" s="171">
        <f t="shared" ref="M140" si="207">M141+M142</f>
        <v>0</v>
      </c>
      <c r="N140" s="171">
        <f t="shared" ref="N140" si="208">N141+N142</f>
        <v>20000</v>
      </c>
      <c r="O140" s="171">
        <f>O141+O142</f>
        <v>20000</v>
      </c>
      <c r="P140" s="171">
        <f t="shared" ref="P140" si="209">P141+P142</f>
        <v>0</v>
      </c>
      <c r="Q140" s="171">
        <f t="shared" ref="Q140" si="210">Q141+Q142</f>
        <v>20000</v>
      </c>
      <c r="R140" s="171">
        <f>R141+R142</f>
        <v>60000</v>
      </c>
      <c r="S140" s="171">
        <f t="shared" ref="S140" si="211">S141+S142</f>
        <v>0</v>
      </c>
      <c r="T140" s="171">
        <f t="shared" ref="T140" si="212">T141+T142</f>
        <v>60000</v>
      </c>
      <c r="U140" s="171">
        <f>U141+U142</f>
        <v>0</v>
      </c>
      <c r="V140" s="171">
        <f t="shared" ref="V140" si="213">V141+V142</f>
        <v>0</v>
      </c>
      <c r="W140" s="169"/>
      <c r="X140" s="171">
        <f t="shared" ref="X140" si="214">X141+X142</f>
        <v>0</v>
      </c>
      <c r="Y140" s="69"/>
      <c r="AA140" s="171">
        <f>AA141+AA142</f>
        <v>20000</v>
      </c>
      <c r="AB140" s="171">
        <f t="shared" ref="AB140:AC140" si="215">AB141+AB142</f>
        <v>0</v>
      </c>
      <c r="AC140" s="171">
        <f t="shared" si="215"/>
        <v>20000</v>
      </c>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c r="IV140" s="7"/>
      <c r="IW140" s="7"/>
      <c r="IX140" s="7"/>
      <c r="IY140" s="7"/>
      <c r="IZ140" s="7"/>
      <c r="JA140" s="7"/>
      <c r="JB140" s="7"/>
      <c r="JC140" s="7"/>
      <c r="JD140" s="7"/>
      <c r="JE140" s="7"/>
      <c r="JF140" s="7"/>
      <c r="JG140" s="7"/>
      <c r="JH140" s="7"/>
      <c r="JI140" s="7"/>
      <c r="JJ140" s="7"/>
      <c r="JK140" s="7"/>
      <c r="JL140" s="7"/>
      <c r="JM140" s="7"/>
      <c r="JN140" s="7"/>
      <c r="JO140" s="7"/>
      <c r="JP140" s="7"/>
      <c r="JQ140" s="7"/>
      <c r="JR140" s="7"/>
      <c r="JS140" s="7"/>
      <c r="JT140" s="7"/>
      <c r="JU140" s="7"/>
      <c r="JV140" s="7"/>
      <c r="JW140" s="7"/>
      <c r="JX140" s="7"/>
      <c r="JY140" s="7"/>
      <c r="JZ140" s="7"/>
      <c r="KA140" s="7"/>
      <c r="KB140" s="7"/>
      <c r="KC140" s="7"/>
      <c r="KD140" s="7"/>
      <c r="KE140" s="7"/>
      <c r="KF140" s="7"/>
      <c r="KG140" s="7"/>
      <c r="KH140" s="7"/>
      <c r="KI140" s="7"/>
      <c r="KJ140" s="7"/>
      <c r="KK140" s="7"/>
      <c r="KL140" s="7"/>
      <c r="KM140" s="7"/>
      <c r="KN140" s="7"/>
      <c r="KO140" s="7"/>
      <c r="KP140" s="7"/>
      <c r="KQ140" s="7"/>
      <c r="KR140" s="7"/>
      <c r="KS140" s="7"/>
      <c r="KT140" s="7"/>
      <c r="KU140" s="7"/>
      <c r="KV140" s="7"/>
      <c r="KW140" s="7"/>
      <c r="KX140" s="7"/>
      <c r="KY140" s="7"/>
      <c r="KZ140" s="7"/>
      <c r="LA140" s="7"/>
      <c r="LB140" s="7"/>
      <c r="LC140" s="7"/>
      <c r="LD140" s="7"/>
      <c r="LE140" s="7"/>
      <c r="LF140" s="7"/>
      <c r="LG140" s="7"/>
      <c r="LH140" s="7"/>
      <c r="LI140" s="7"/>
      <c r="LJ140" s="7"/>
      <c r="LK140" s="7"/>
      <c r="LL140" s="7"/>
      <c r="LM140" s="7"/>
      <c r="LN140" s="7"/>
      <c r="LO140" s="7"/>
      <c r="LP140" s="7"/>
      <c r="LQ140" s="7"/>
      <c r="LR140" s="7"/>
      <c r="LS140" s="7"/>
      <c r="LT140" s="7"/>
      <c r="LU140" s="7"/>
      <c r="LV140" s="7"/>
      <c r="LW140" s="7"/>
      <c r="LX140" s="7"/>
      <c r="LY140" s="7"/>
      <c r="LZ140" s="7"/>
      <c r="MA140" s="7"/>
      <c r="MB140" s="7"/>
      <c r="MC140" s="7"/>
      <c r="MD140" s="7"/>
      <c r="ME140" s="7"/>
      <c r="MF140" s="7"/>
      <c r="MG140" s="7"/>
      <c r="MH140" s="7"/>
      <c r="MI140" s="7"/>
      <c r="MJ140" s="7"/>
      <c r="MK140" s="7"/>
      <c r="ML140" s="7"/>
      <c r="MM140" s="7"/>
      <c r="MN140" s="7"/>
      <c r="MO140" s="7"/>
      <c r="MP140" s="7"/>
      <c r="MQ140" s="7"/>
      <c r="MR140" s="7"/>
      <c r="MS140" s="7"/>
      <c r="MT140" s="7"/>
      <c r="MU140" s="7"/>
      <c r="MV140" s="7"/>
      <c r="MW140" s="7"/>
      <c r="MX140" s="7"/>
      <c r="MY140" s="7"/>
      <c r="MZ140" s="7"/>
      <c r="NA140" s="7"/>
      <c r="NB140" s="7"/>
      <c r="NC140" s="7"/>
      <c r="ND140" s="7"/>
      <c r="NE140" s="7"/>
      <c r="NF140" s="7"/>
      <c r="NG140" s="7"/>
      <c r="NH140" s="7"/>
      <c r="NI140" s="7"/>
      <c r="NJ140" s="7"/>
      <c r="NK140" s="7"/>
      <c r="NL140" s="7"/>
      <c r="NM140" s="7"/>
      <c r="NN140" s="7"/>
      <c r="NO140" s="7"/>
      <c r="NP140" s="7"/>
      <c r="NQ140" s="7"/>
      <c r="NR140" s="7"/>
      <c r="NS140" s="7"/>
      <c r="NT140" s="7"/>
      <c r="NU140" s="7"/>
      <c r="NV140" s="7"/>
      <c r="NW140" s="7"/>
      <c r="NX140" s="7"/>
      <c r="NY140" s="7"/>
      <c r="NZ140" s="7"/>
      <c r="OA140" s="7"/>
      <c r="OB140" s="7"/>
      <c r="OC140" s="7"/>
      <c r="OD140" s="7"/>
      <c r="OE140" s="7"/>
      <c r="OF140" s="7"/>
      <c r="OG140" s="7"/>
      <c r="OH140" s="7"/>
      <c r="OI140" s="7"/>
      <c r="OJ140" s="7"/>
      <c r="OK140" s="7"/>
      <c r="OL140" s="7"/>
      <c r="OM140" s="7"/>
      <c r="ON140" s="7"/>
      <c r="OO140" s="7"/>
      <c r="OP140" s="7"/>
      <c r="OQ140" s="7"/>
      <c r="OR140" s="7"/>
      <c r="OS140" s="7"/>
      <c r="OT140" s="7"/>
      <c r="OU140" s="7"/>
      <c r="OV140" s="7"/>
      <c r="OW140" s="7"/>
      <c r="OX140" s="7"/>
      <c r="OY140" s="7"/>
      <c r="OZ140" s="7"/>
      <c r="PA140" s="7"/>
      <c r="PB140" s="7"/>
      <c r="PC140" s="7"/>
      <c r="PD140" s="7"/>
      <c r="PE140" s="7"/>
      <c r="PF140" s="7"/>
      <c r="PG140" s="7"/>
      <c r="PH140" s="7"/>
      <c r="PI140" s="7"/>
      <c r="PJ140" s="7"/>
      <c r="PK140" s="7"/>
      <c r="PL140" s="7"/>
      <c r="PM140" s="7"/>
      <c r="PN140" s="7"/>
      <c r="PO140" s="7"/>
      <c r="PP140" s="7"/>
      <c r="PQ140" s="7"/>
      <c r="PR140" s="7"/>
      <c r="PS140" s="7"/>
      <c r="PT140" s="7"/>
      <c r="PU140" s="7"/>
      <c r="PV140" s="7"/>
      <c r="PW140" s="7"/>
      <c r="PX140" s="7"/>
      <c r="PY140" s="7"/>
      <c r="PZ140" s="7"/>
      <c r="QA140" s="7"/>
      <c r="QB140" s="7"/>
      <c r="QC140" s="7"/>
      <c r="QD140" s="7"/>
      <c r="QE140" s="7"/>
      <c r="QF140" s="7"/>
      <c r="QG140" s="7"/>
      <c r="QH140" s="7"/>
      <c r="QI140" s="7"/>
      <c r="QJ140" s="7"/>
      <c r="QK140" s="7"/>
      <c r="QL140" s="7"/>
      <c r="QM140" s="7"/>
      <c r="QN140" s="7"/>
      <c r="QO140" s="7"/>
      <c r="QP140" s="7"/>
      <c r="QQ140" s="7"/>
      <c r="QR140" s="7"/>
      <c r="QS140" s="7"/>
      <c r="QT140" s="7"/>
      <c r="QU140" s="7"/>
      <c r="QV140" s="7"/>
      <c r="QW140" s="7"/>
      <c r="QX140" s="7"/>
      <c r="QY140" s="7"/>
      <c r="QZ140" s="7"/>
      <c r="RA140" s="7"/>
      <c r="RB140" s="7"/>
      <c r="RC140" s="7"/>
      <c r="RD140" s="7"/>
      <c r="RE140" s="7"/>
      <c r="RF140" s="7"/>
      <c r="RG140" s="7"/>
      <c r="RH140" s="7"/>
      <c r="RI140" s="7"/>
      <c r="RJ140" s="7"/>
      <c r="RK140" s="7"/>
      <c r="RL140" s="7"/>
      <c r="RM140" s="7"/>
      <c r="RN140" s="7"/>
      <c r="RO140" s="7"/>
      <c r="RP140" s="7"/>
      <c r="RQ140" s="7"/>
      <c r="RR140" s="7"/>
      <c r="RS140" s="7"/>
      <c r="RT140" s="7"/>
      <c r="RU140" s="7"/>
      <c r="RV140" s="7"/>
      <c r="RW140" s="7"/>
      <c r="RX140" s="7"/>
      <c r="RY140" s="7"/>
      <c r="RZ140" s="7"/>
      <c r="SA140" s="7"/>
      <c r="SB140" s="7"/>
      <c r="SC140" s="7"/>
      <c r="SD140" s="7"/>
      <c r="SE140" s="7"/>
      <c r="SF140" s="7"/>
      <c r="SG140" s="7"/>
      <c r="SH140" s="7"/>
      <c r="SI140" s="7"/>
      <c r="SJ140" s="7"/>
      <c r="SK140" s="7"/>
      <c r="SL140" s="7"/>
      <c r="SM140" s="7"/>
      <c r="SN140" s="7"/>
      <c r="SO140" s="7"/>
      <c r="SP140" s="7"/>
      <c r="SQ140" s="7"/>
      <c r="SR140" s="7"/>
      <c r="SS140" s="7"/>
      <c r="ST140" s="7"/>
      <c r="SU140" s="7"/>
      <c r="SV140" s="7"/>
      <c r="SW140" s="7"/>
      <c r="SX140" s="7"/>
      <c r="SY140" s="7"/>
      <c r="SZ140" s="7"/>
      <c r="TA140" s="7"/>
      <c r="TB140" s="7"/>
      <c r="TC140" s="7"/>
      <c r="TD140" s="7"/>
      <c r="TE140" s="7"/>
      <c r="TF140" s="7"/>
      <c r="TG140" s="7"/>
      <c r="TH140" s="7"/>
      <c r="TI140" s="7"/>
      <c r="TJ140" s="7"/>
      <c r="TK140" s="7"/>
      <c r="TL140" s="7"/>
      <c r="TM140" s="7"/>
      <c r="TN140" s="7"/>
      <c r="TO140" s="7"/>
      <c r="TP140" s="7"/>
      <c r="TQ140" s="7"/>
      <c r="TR140" s="7"/>
      <c r="TS140" s="7"/>
      <c r="TT140" s="7"/>
      <c r="TU140" s="7"/>
      <c r="TV140" s="7"/>
      <c r="TW140" s="7"/>
      <c r="TX140" s="7"/>
      <c r="TY140" s="7"/>
      <c r="TZ140" s="7"/>
      <c r="UA140" s="7"/>
      <c r="UB140" s="7"/>
      <c r="UC140" s="7"/>
      <c r="UD140" s="7"/>
      <c r="UE140" s="7"/>
      <c r="UF140" s="7"/>
      <c r="UG140" s="7"/>
      <c r="UH140" s="7"/>
      <c r="UI140" s="7"/>
      <c r="UJ140" s="7"/>
      <c r="UK140" s="7"/>
      <c r="UL140" s="7"/>
      <c r="UM140" s="7"/>
      <c r="UN140" s="7"/>
      <c r="UO140" s="7"/>
      <c r="UP140" s="7"/>
      <c r="UQ140" s="7"/>
      <c r="UR140" s="7"/>
      <c r="US140" s="7"/>
      <c r="UT140" s="7"/>
      <c r="UU140" s="7"/>
      <c r="UV140" s="7"/>
      <c r="UW140" s="7"/>
      <c r="UX140" s="7"/>
      <c r="UY140" s="7"/>
      <c r="UZ140" s="7"/>
      <c r="VA140" s="7"/>
      <c r="VB140" s="7"/>
      <c r="VC140" s="7"/>
      <c r="VD140" s="7"/>
      <c r="VE140" s="7"/>
      <c r="VF140" s="7"/>
      <c r="VG140" s="7"/>
      <c r="VH140" s="7"/>
      <c r="VI140" s="7"/>
      <c r="VJ140" s="7"/>
      <c r="VK140" s="7"/>
      <c r="VL140" s="7"/>
      <c r="VM140" s="7"/>
      <c r="VN140" s="7"/>
      <c r="VO140" s="7"/>
      <c r="VP140" s="7"/>
      <c r="VQ140" s="7"/>
      <c r="VR140" s="7"/>
      <c r="VS140" s="7"/>
      <c r="VT140" s="7"/>
      <c r="VU140" s="7"/>
      <c r="VV140" s="7"/>
      <c r="VW140" s="7"/>
      <c r="VX140" s="7"/>
      <c r="VY140" s="7"/>
      <c r="VZ140" s="7"/>
      <c r="WA140" s="7"/>
      <c r="WB140" s="7"/>
      <c r="WC140" s="7"/>
      <c r="WD140" s="7"/>
      <c r="WE140" s="7"/>
      <c r="WF140" s="7"/>
      <c r="WG140" s="7"/>
      <c r="WH140" s="7"/>
      <c r="WI140" s="7"/>
      <c r="WJ140" s="7"/>
      <c r="WK140" s="7"/>
      <c r="WL140" s="7"/>
      <c r="WM140" s="7"/>
      <c r="WN140" s="7"/>
      <c r="WO140" s="7"/>
      <c r="WP140" s="7"/>
      <c r="WQ140" s="7"/>
      <c r="WR140" s="7"/>
      <c r="WS140" s="7"/>
      <c r="WT140" s="7"/>
      <c r="WU140" s="7"/>
      <c r="WV140" s="7"/>
      <c r="WW140" s="7"/>
      <c r="WX140" s="7"/>
      <c r="WY140" s="7"/>
      <c r="WZ140" s="7"/>
      <c r="XA140" s="7"/>
      <c r="XB140" s="7"/>
      <c r="XC140" s="7"/>
      <c r="XD140" s="7"/>
      <c r="XE140" s="7"/>
      <c r="XF140" s="7"/>
      <c r="XG140" s="7"/>
      <c r="XH140" s="7"/>
      <c r="XI140" s="7"/>
      <c r="XJ140" s="7"/>
      <c r="XK140" s="7"/>
      <c r="XL140" s="7"/>
      <c r="XM140" s="7"/>
      <c r="XN140" s="7"/>
      <c r="XO140" s="7"/>
      <c r="XP140" s="7"/>
      <c r="XQ140" s="7"/>
      <c r="XR140" s="7"/>
      <c r="XS140" s="7"/>
      <c r="XT140" s="7"/>
      <c r="XU140" s="7"/>
      <c r="XV140" s="7"/>
      <c r="XW140" s="7"/>
      <c r="XX140" s="7"/>
      <c r="XY140" s="7"/>
      <c r="XZ140" s="7"/>
      <c r="YA140" s="7"/>
      <c r="YB140" s="7"/>
      <c r="YC140" s="7"/>
      <c r="YD140" s="7"/>
      <c r="YE140" s="7"/>
      <c r="YF140" s="7"/>
      <c r="YG140" s="7"/>
      <c r="YH140" s="7"/>
      <c r="YI140" s="7"/>
      <c r="YJ140" s="7"/>
      <c r="YK140" s="7"/>
      <c r="YL140" s="7"/>
      <c r="YM140" s="7"/>
      <c r="YN140" s="7"/>
      <c r="YO140" s="7"/>
      <c r="YP140" s="7"/>
      <c r="YQ140" s="7"/>
      <c r="YR140" s="7"/>
      <c r="YS140" s="7"/>
      <c r="YT140" s="7"/>
      <c r="YU140" s="7"/>
      <c r="YV140" s="7"/>
      <c r="YW140" s="7"/>
      <c r="YX140" s="7"/>
      <c r="YY140" s="7"/>
      <c r="YZ140" s="7"/>
      <c r="ZA140" s="7"/>
      <c r="ZB140" s="7"/>
      <c r="ZC140" s="7"/>
      <c r="ZD140" s="7"/>
      <c r="ZE140" s="7"/>
      <c r="ZF140" s="7"/>
      <c r="ZG140" s="7"/>
      <c r="ZH140" s="7"/>
      <c r="ZI140" s="7"/>
      <c r="ZJ140" s="7"/>
      <c r="ZK140" s="7"/>
      <c r="ZL140" s="7"/>
      <c r="ZM140" s="7"/>
      <c r="ZN140" s="7"/>
      <c r="ZO140" s="7"/>
      <c r="ZP140" s="7"/>
      <c r="ZQ140" s="7"/>
      <c r="ZR140" s="7"/>
      <c r="ZS140" s="7"/>
      <c r="ZT140" s="7"/>
      <c r="ZU140" s="7"/>
      <c r="ZV140" s="7"/>
      <c r="ZW140" s="7"/>
      <c r="ZX140" s="7"/>
      <c r="ZY140" s="7"/>
      <c r="ZZ140" s="7"/>
      <c r="AAA140" s="7"/>
      <c r="AAB140" s="7"/>
      <c r="AAC140" s="7"/>
      <c r="AAD140" s="7"/>
      <c r="AAE140" s="7"/>
      <c r="AAF140" s="7"/>
      <c r="AAG140" s="7"/>
      <c r="AAH140" s="7"/>
      <c r="AAI140" s="7"/>
      <c r="AAJ140" s="7"/>
      <c r="AAK140" s="7"/>
      <c r="AAL140" s="7"/>
      <c r="AAM140" s="7"/>
      <c r="AAN140" s="7"/>
      <c r="AAO140" s="7"/>
      <c r="AAP140" s="7"/>
      <c r="AAQ140" s="7"/>
      <c r="AAR140" s="7"/>
      <c r="AAS140" s="7"/>
      <c r="AAT140" s="7"/>
      <c r="AAU140" s="7"/>
      <c r="AAV140" s="7"/>
      <c r="AAW140" s="7"/>
      <c r="AAX140" s="7"/>
      <c r="AAY140" s="7"/>
      <c r="AAZ140" s="7"/>
      <c r="ABA140" s="7"/>
      <c r="ABB140" s="7"/>
      <c r="ABC140" s="7"/>
      <c r="ABD140" s="7"/>
      <c r="ABE140" s="7"/>
      <c r="ABF140" s="7"/>
      <c r="ABG140" s="7"/>
      <c r="ABH140" s="7"/>
      <c r="ABI140" s="7"/>
      <c r="ABJ140" s="7"/>
      <c r="ABK140" s="7"/>
      <c r="ABL140" s="7"/>
      <c r="ABM140" s="7"/>
      <c r="ABN140" s="7"/>
      <c r="ABO140" s="7"/>
      <c r="ABP140" s="7"/>
      <c r="ABQ140" s="7"/>
      <c r="ABR140" s="7"/>
      <c r="ABS140" s="7"/>
      <c r="ABT140" s="7"/>
      <c r="ABU140" s="7"/>
      <c r="ABV140" s="7"/>
      <c r="ABW140" s="7"/>
      <c r="ABX140" s="7"/>
      <c r="ABY140" s="7"/>
      <c r="ABZ140" s="7"/>
      <c r="ACA140" s="7"/>
      <c r="ACB140" s="7"/>
      <c r="ACC140" s="7"/>
      <c r="ACD140" s="7"/>
      <c r="ACE140" s="7"/>
      <c r="ACF140" s="7"/>
      <c r="ACG140" s="7"/>
      <c r="ACH140" s="7"/>
      <c r="ACI140" s="7"/>
      <c r="ACJ140" s="7"/>
      <c r="ACK140" s="7"/>
      <c r="ACL140" s="7"/>
      <c r="ACM140" s="7"/>
      <c r="ACN140" s="7"/>
      <c r="ACO140" s="7"/>
      <c r="ACP140" s="7"/>
      <c r="ACQ140" s="7"/>
      <c r="ACR140" s="7"/>
      <c r="ACS140" s="7"/>
      <c r="ACT140" s="7"/>
      <c r="ACU140" s="7"/>
      <c r="ACV140" s="7"/>
      <c r="ACW140" s="7"/>
      <c r="ACX140" s="7"/>
      <c r="ACY140" s="7"/>
      <c r="ACZ140" s="7"/>
      <c r="ADA140" s="7"/>
      <c r="ADB140" s="7"/>
      <c r="ADC140" s="7"/>
      <c r="ADD140" s="7"/>
      <c r="ADE140" s="7"/>
      <c r="ADF140" s="7"/>
      <c r="ADG140" s="7"/>
      <c r="ADH140" s="7"/>
      <c r="ADI140" s="7"/>
      <c r="ADJ140" s="7"/>
      <c r="ADK140" s="7"/>
      <c r="ADL140" s="7"/>
      <c r="ADM140" s="7"/>
      <c r="ADN140" s="7"/>
      <c r="ADO140" s="7"/>
      <c r="ADP140" s="7"/>
      <c r="ADQ140" s="7"/>
      <c r="ADR140" s="7"/>
      <c r="ADS140" s="7"/>
      <c r="ADT140" s="7"/>
      <c r="ADU140" s="7"/>
      <c r="ADV140" s="7"/>
      <c r="ADW140" s="7"/>
      <c r="ADX140" s="7"/>
      <c r="ADY140" s="7"/>
      <c r="ADZ140" s="7"/>
      <c r="AEA140" s="7"/>
      <c r="AEB140" s="7"/>
      <c r="AEC140" s="7"/>
      <c r="AED140" s="7"/>
      <c r="AEE140" s="7"/>
      <c r="AEF140" s="7"/>
      <c r="AEG140" s="7"/>
      <c r="AEH140" s="7"/>
      <c r="AEI140" s="7"/>
      <c r="AEJ140" s="7"/>
      <c r="AEK140" s="7"/>
      <c r="AEL140" s="7"/>
      <c r="AEM140" s="7"/>
      <c r="AEN140" s="7"/>
      <c r="AEO140" s="7"/>
      <c r="AEP140" s="7"/>
      <c r="AEQ140" s="7"/>
      <c r="AER140" s="7"/>
      <c r="AES140" s="7"/>
      <c r="AET140" s="7"/>
      <c r="AEU140" s="7"/>
      <c r="AEV140" s="7"/>
      <c r="AEW140" s="7"/>
      <c r="AEX140" s="7"/>
      <c r="AEY140" s="7"/>
      <c r="AEZ140" s="7"/>
      <c r="AFA140" s="7"/>
      <c r="AFB140" s="7"/>
      <c r="AFC140" s="7"/>
      <c r="AFD140" s="7"/>
      <c r="AFE140" s="7"/>
      <c r="AFF140" s="7"/>
      <c r="AFG140" s="7"/>
      <c r="AFH140" s="7"/>
      <c r="AFI140" s="7"/>
      <c r="AFJ140" s="7"/>
      <c r="AFK140" s="7"/>
      <c r="AFL140" s="7"/>
      <c r="AFM140" s="7"/>
      <c r="AFN140" s="7"/>
      <c r="AFO140" s="7"/>
      <c r="AFP140" s="7"/>
      <c r="AFQ140" s="7"/>
      <c r="AFR140" s="7"/>
      <c r="AFS140" s="7"/>
      <c r="AFT140" s="7"/>
      <c r="AFU140" s="7"/>
      <c r="AFV140" s="7"/>
      <c r="AFW140" s="7"/>
      <c r="AFX140" s="7"/>
      <c r="AFY140" s="7"/>
      <c r="AFZ140" s="7"/>
      <c r="AGA140" s="7"/>
      <c r="AGB140" s="7"/>
      <c r="AGC140" s="7"/>
      <c r="AGD140" s="7"/>
      <c r="AGE140" s="7"/>
      <c r="AGF140" s="7"/>
      <c r="AGG140" s="7"/>
      <c r="AGH140" s="7"/>
      <c r="AGI140" s="7"/>
      <c r="AGJ140" s="7"/>
      <c r="AGK140" s="7"/>
      <c r="AGL140" s="7"/>
      <c r="AGM140" s="7"/>
      <c r="AGN140" s="7"/>
      <c r="AGO140" s="7"/>
      <c r="AGP140" s="7"/>
      <c r="AGQ140" s="7"/>
      <c r="AGR140" s="7"/>
      <c r="AGS140" s="7"/>
      <c r="AGT140" s="7"/>
      <c r="AGU140" s="7"/>
      <c r="AGV140" s="7"/>
      <c r="AGW140" s="7"/>
      <c r="AGX140" s="7"/>
      <c r="AGY140" s="7"/>
      <c r="AGZ140" s="7"/>
      <c r="AHA140" s="7"/>
      <c r="AHB140" s="7"/>
      <c r="AHC140" s="7"/>
      <c r="AHD140" s="7"/>
      <c r="AHE140" s="7"/>
      <c r="AHF140" s="7"/>
      <c r="AHG140" s="7"/>
      <c r="AHH140" s="7"/>
      <c r="AHI140" s="7"/>
      <c r="AHJ140" s="7"/>
      <c r="AHK140" s="7"/>
      <c r="AHL140" s="7"/>
      <c r="AHM140" s="7"/>
      <c r="AHN140" s="7"/>
      <c r="AHO140" s="7"/>
      <c r="AHP140" s="7"/>
      <c r="AHQ140" s="7"/>
      <c r="AHR140" s="7"/>
      <c r="AHS140" s="7"/>
      <c r="AHT140" s="7"/>
      <c r="AHU140" s="7"/>
      <c r="AHV140" s="7"/>
      <c r="AHW140" s="7"/>
      <c r="AHX140" s="7"/>
      <c r="AHY140" s="7"/>
      <c r="AHZ140" s="7"/>
      <c r="AIA140" s="7"/>
      <c r="AIB140" s="7"/>
      <c r="AIC140" s="7"/>
      <c r="AID140" s="7"/>
      <c r="AIE140" s="7"/>
      <c r="AIF140" s="7"/>
      <c r="AIG140" s="7"/>
      <c r="AIH140" s="7"/>
      <c r="AII140" s="7"/>
      <c r="AIJ140" s="7"/>
      <c r="AIK140" s="7"/>
      <c r="AIL140" s="7"/>
      <c r="AIM140" s="7"/>
      <c r="AIN140" s="7"/>
      <c r="AIO140" s="7"/>
      <c r="AIP140" s="7"/>
      <c r="AIQ140" s="7"/>
      <c r="AIR140" s="7"/>
      <c r="AIS140" s="7"/>
      <c r="AIT140" s="7"/>
      <c r="AIU140" s="7"/>
      <c r="AIV140" s="7"/>
      <c r="AIW140" s="7"/>
      <c r="AIX140" s="7"/>
      <c r="AIY140" s="7"/>
      <c r="AIZ140" s="7"/>
      <c r="AJA140" s="7"/>
    </row>
    <row r="141" spans="1:937" ht="65.099999999999994" customHeight="1" x14ac:dyDescent="0.25">
      <c r="B141" s="48" t="s">
        <v>280</v>
      </c>
      <c r="C141" s="34" t="s">
        <v>380</v>
      </c>
      <c r="D141" s="35" t="s">
        <v>392</v>
      </c>
      <c r="E141" s="20" t="s">
        <v>89</v>
      </c>
      <c r="F141" s="20"/>
      <c r="G141" s="246">
        <v>2022</v>
      </c>
      <c r="H141" s="246">
        <v>2024</v>
      </c>
      <c r="I141" s="71">
        <v>10000</v>
      </c>
      <c r="J141" s="8"/>
      <c r="K141" s="169">
        <f>+I141+J141</f>
        <v>10000</v>
      </c>
      <c r="L141" s="71">
        <v>10000</v>
      </c>
      <c r="M141" s="8">
        <v>0</v>
      </c>
      <c r="N141" s="169">
        <f>+L141+M141</f>
        <v>10000</v>
      </c>
      <c r="O141" s="71">
        <v>10000</v>
      </c>
      <c r="P141" s="8"/>
      <c r="Q141" s="169">
        <f>+O141+P141</f>
        <v>10000</v>
      </c>
      <c r="R141" s="169">
        <v>30000</v>
      </c>
      <c r="S141" s="169">
        <v>0</v>
      </c>
      <c r="T141" s="169">
        <v>30000</v>
      </c>
      <c r="U141" s="71">
        <v>0</v>
      </c>
      <c r="V141" s="169">
        <v>0</v>
      </c>
      <c r="W141" s="71"/>
      <c r="X141" s="71">
        <v>0</v>
      </c>
      <c r="Y141" s="69">
        <v>0</v>
      </c>
      <c r="AA141" s="71">
        <v>10000</v>
      </c>
      <c r="AB141" s="8"/>
      <c r="AC141" s="169">
        <f>+AA141+AB141</f>
        <v>10000</v>
      </c>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c r="IW141" s="7"/>
      <c r="IX141" s="7"/>
      <c r="IY141" s="7"/>
      <c r="IZ141" s="7"/>
      <c r="JA141" s="7"/>
      <c r="JB141" s="7"/>
      <c r="JC141" s="7"/>
      <c r="JD141" s="7"/>
      <c r="JE141" s="7"/>
      <c r="JF141" s="7"/>
      <c r="JG141" s="7"/>
      <c r="JH141" s="7"/>
      <c r="JI141" s="7"/>
      <c r="JJ141" s="7"/>
      <c r="JK141" s="7"/>
      <c r="JL141" s="7"/>
      <c r="JM141" s="7"/>
      <c r="JN141" s="7"/>
      <c r="JO141" s="7"/>
      <c r="JP141" s="7"/>
      <c r="JQ141" s="7"/>
      <c r="JR141" s="7"/>
      <c r="JS141" s="7"/>
      <c r="JT141" s="7"/>
      <c r="JU141" s="7"/>
      <c r="JV141" s="7"/>
      <c r="JW141" s="7"/>
      <c r="JX141" s="7"/>
      <c r="JY141" s="7"/>
      <c r="JZ141" s="7"/>
      <c r="KA141" s="7"/>
      <c r="KB141" s="7"/>
      <c r="KC141" s="7"/>
      <c r="KD141" s="7"/>
      <c r="KE141" s="7"/>
      <c r="KF141" s="7"/>
      <c r="KG141" s="7"/>
      <c r="KH141" s="7"/>
      <c r="KI141" s="7"/>
      <c r="KJ141" s="7"/>
      <c r="KK141" s="7"/>
      <c r="KL141" s="7"/>
      <c r="KM141" s="7"/>
      <c r="KN141" s="7"/>
      <c r="KO141" s="7"/>
      <c r="KP141" s="7"/>
      <c r="KQ141" s="7"/>
      <c r="KR141" s="7"/>
      <c r="KS141" s="7"/>
      <c r="KT141" s="7"/>
      <c r="KU141" s="7"/>
      <c r="KV141" s="7"/>
      <c r="KW141" s="7"/>
      <c r="KX141" s="7"/>
      <c r="KY141" s="7"/>
      <c r="KZ141" s="7"/>
      <c r="LA141" s="7"/>
      <c r="LB141" s="7"/>
      <c r="LC141" s="7"/>
      <c r="LD141" s="7"/>
      <c r="LE141" s="7"/>
      <c r="LF141" s="7"/>
      <c r="LG141" s="7"/>
      <c r="LH141" s="7"/>
      <c r="LI141" s="7"/>
      <c r="LJ141" s="7"/>
      <c r="LK141" s="7"/>
      <c r="LL141" s="7"/>
      <c r="LM141" s="7"/>
      <c r="LN141" s="7"/>
      <c r="LO141" s="7"/>
      <c r="LP141" s="7"/>
      <c r="LQ141" s="7"/>
      <c r="LR141" s="7"/>
      <c r="LS141" s="7"/>
      <c r="LT141" s="7"/>
      <c r="LU141" s="7"/>
      <c r="LV141" s="7"/>
      <c r="LW141" s="7"/>
      <c r="LX141" s="7"/>
      <c r="LY141" s="7"/>
      <c r="LZ141" s="7"/>
      <c r="MA141" s="7"/>
      <c r="MB141" s="7"/>
      <c r="MC141" s="7"/>
      <c r="MD141" s="7"/>
      <c r="ME141" s="7"/>
      <c r="MF141" s="7"/>
      <c r="MG141" s="7"/>
      <c r="MH141" s="7"/>
      <c r="MI141" s="7"/>
      <c r="MJ141" s="7"/>
      <c r="MK141" s="7"/>
      <c r="ML141" s="7"/>
      <c r="MM141" s="7"/>
      <c r="MN141" s="7"/>
      <c r="MO141" s="7"/>
      <c r="MP141" s="7"/>
      <c r="MQ141" s="7"/>
      <c r="MR141" s="7"/>
      <c r="MS141" s="7"/>
      <c r="MT141" s="7"/>
      <c r="MU141" s="7"/>
      <c r="MV141" s="7"/>
      <c r="MW141" s="7"/>
      <c r="MX141" s="7"/>
      <c r="MY141" s="7"/>
      <c r="MZ141" s="7"/>
      <c r="NA141" s="7"/>
      <c r="NB141" s="7"/>
      <c r="NC141" s="7"/>
      <c r="ND141" s="7"/>
      <c r="NE141" s="7"/>
      <c r="NF141" s="7"/>
      <c r="NG141" s="7"/>
      <c r="NH141" s="7"/>
      <c r="NI141" s="7"/>
      <c r="NJ141" s="7"/>
      <c r="NK141" s="7"/>
      <c r="NL141" s="7"/>
      <c r="NM141" s="7"/>
      <c r="NN141" s="7"/>
      <c r="NO141" s="7"/>
      <c r="NP141" s="7"/>
      <c r="NQ141" s="7"/>
      <c r="NR141" s="7"/>
      <c r="NS141" s="7"/>
      <c r="NT141" s="7"/>
      <c r="NU141" s="7"/>
      <c r="NV141" s="7"/>
      <c r="NW141" s="7"/>
      <c r="NX141" s="7"/>
      <c r="NY141" s="7"/>
      <c r="NZ141" s="7"/>
      <c r="OA141" s="7"/>
      <c r="OB141" s="7"/>
      <c r="OC141" s="7"/>
      <c r="OD141" s="7"/>
      <c r="OE141" s="7"/>
      <c r="OF141" s="7"/>
      <c r="OG141" s="7"/>
      <c r="OH141" s="7"/>
      <c r="OI141" s="7"/>
      <c r="OJ141" s="7"/>
      <c r="OK141" s="7"/>
      <c r="OL141" s="7"/>
      <c r="OM141" s="7"/>
      <c r="ON141" s="7"/>
      <c r="OO141" s="7"/>
      <c r="OP141" s="7"/>
      <c r="OQ141" s="7"/>
      <c r="OR141" s="7"/>
      <c r="OS141" s="7"/>
      <c r="OT141" s="7"/>
      <c r="OU141" s="7"/>
      <c r="OV141" s="7"/>
      <c r="OW141" s="7"/>
      <c r="OX141" s="7"/>
      <c r="OY141" s="7"/>
      <c r="OZ141" s="7"/>
      <c r="PA141" s="7"/>
      <c r="PB141" s="7"/>
      <c r="PC141" s="7"/>
      <c r="PD141" s="7"/>
      <c r="PE141" s="7"/>
      <c r="PF141" s="7"/>
      <c r="PG141" s="7"/>
      <c r="PH141" s="7"/>
      <c r="PI141" s="7"/>
      <c r="PJ141" s="7"/>
      <c r="PK141" s="7"/>
      <c r="PL141" s="7"/>
      <c r="PM141" s="7"/>
      <c r="PN141" s="7"/>
      <c r="PO141" s="7"/>
      <c r="PP141" s="7"/>
      <c r="PQ141" s="7"/>
      <c r="PR141" s="7"/>
      <c r="PS141" s="7"/>
      <c r="PT141" s="7"/>
      <c r="PU141" s="7"/>
      <c r="PV141" s="7"/>
      <c r="PW141" s="7"/>
      <c r="PX141" s="7"/>
      <c r="PY141" s="7"/>
      <c r="PZ141" s="7"/>
      <c r="QA141" s="7"/>
      <c r="QB141" s="7"/>
      <c r="QC141" s="7"/>
      <c r="QD141" s="7"/>
      <c r="QE141" s="7"/>
      <c r="QF141" s="7"/>
      <c r="QG141" s="7"/>
      <c r="QH141" s="7"/>
      <c r="QI141" s="7"/>
      <c r="QJ141" s="7"/>
      <c r="QK141" s="7"/>
      <c r="QL141" s="7"/>
      <c r="QM141" s="7"/>
      <c r="QN141" s="7"/>
      <c r="QO141" s="7"/>
      <c r="QP141" s="7"/>
      <c r="QQ141" s="7"/>
      <c r="QR141" s="7"/>
      <c r="QS141" s="7"/>
      <c r="QT141" s="7"/>
      <c r="QU141" s="7"/>
      <c r="QV141" s="7"/>
      <c r="QW141" s="7"/>
      <c r="QX141" s="7"/>
      <c r="QY141" s="7"/>
      <c r="QZ141" s="7"/>
      <c r="RA141" s="7"/>
      <c r="RB141" s="7"/>
      <c r="RC141" s="7"/>
      <c r="RD141" s="7"/>
      <c r="RE141" s="7"/>
      <c r="RF141" s="7"/>
      <c r="RG141" s="7"/>
      <c r="RH141" s="7"/>
      <c r="RI141" s="7"/>
      <c r="RJ141" s="7"/>
      <c r="RK141" s="7"/>
      <c r="RL141" s="7"/>
      <c r="RM141" s="7"/>
      <c r="RN141" s="7"/>
      <c r="RO141" s="7"/>
      <c r="RP141" s="7"/>
      <c r="RQ141" s="7"/>
      <c r="RR141" s="7"/>
      <c r="RS141" s="7"/>
      <c r="RT141" s="7"/>
      <c r="RU141" s="7"/>
      <c r="RV141" s="7"/>
      <c r="RW141" s="7"/>
      <c r="RX141" s="7"/>
      <c r="RY141" s="7"/>
      <c r="RZ141" s="7"/>
      <c r="SA141" s="7"/>
      <c r="SB141" s="7"/>
      <c r="SC141" s="7"/>
      <c r="SD141" s="7"/>
      <c r="SE141" s="7"/>
      <c r="SF141" s="7"/>
      <c r="SG141" s="7"/>
      <c r="SH141" s="7"/>
      <c r="SI141" s="7"/>
      <c r="SJ141" s="7"/>
      <c r="SK141" s="7"/>
      <c r="SL141" s="7"/>
      <c r="SM141" s="7"/>
      <c r="SN141" s="7"/>
      <c r="SO141" s="7"/>
      <c r="SP141" s="7"/>
      <c r="SQ141" s="7"/>
      <c r="SR141" s="7"/>
      <c r="SS141" s="7"/>
      <c r="ST141" s="7"/>
      <c r="SU141" s="7"/>
      <c r="SV141" s="7"/>
      <c r="SW141" s="7"/>
      <c r="SX141" s="7"/>
      <c r="SY141" s="7"/>
      <c r="SZ141" s="7"/>
      <c r="TA141" s="7"/>
      <c r="TB141" s="7"/>
      <c r="TC141" s="7"/>
      <c r="TD141" s="7"/>
      <c r="TE141" s="7"/>
      <c r="TF141" s="7"/>
      <c r="TG141" s="7"/>
      <c r="TH141" s="7"/>
      <c r="TI141" s="7"/>
      <c r="TJ141" s="7"/>
      <c r="TK141" s="7"/>
      <c r="TL141" s="7"/>
      <c r="TM141" s="7"/>
      <c r="TN141" s="7"/>
      <c r="TO141" s="7"/>
      <c r="TP141" s="7"/>
      <c r="TQ141" s="7"/>
      <c r="TR141" s="7"/>
      <c r="TS141" s="7"/>
      <c r="TT141" s="7"/>
      <c r="TU141" s="7"/>
      <c r="TV141" s="7"/>
      <c r="TW141" s="7"/>
      <c r="TX141" s="7"/>
      <c r="TY141" s="7"/>
      <c r="TZ141" s="7"/>
      <c r="UA141" s="7"/>
      <c r="UB141" s="7"/>
      <c r="UC141" s="7"/>
      <c r="UD141" s="7"/>
      <c r="UE141" s="7"/>
      <c r="UF141" s="7"/>
      <c r="UG141" s="7"/>
      <c r="UH141" s="7"/>
      <c r="UI141" s="7"/>
      <c r="UJ141" s="7"/>
      <c r="UK141" s="7"/>
      <c r="UL141" s="7"/>
      <c r="UM141" s="7"/>
      <c r="UN141" s="7"/>
      <c r="UO141" s="7"/>
      <c r="UP141" s="7"/>
      <c r="UQ141" s="7"/>
      <c r="UR141" s="7"/>
      <c r="US141" s="7"/>
      <c r="UT141" s="7"/>
      <c r="UU141" s="7"/>
      <c r="UV141" s="7"/>
      <c r="UW141" s="7"/>
      <c r="UX141" s="7"/>
      <c r="UY141" s="7"/>
      <c r="UZ141" s="7"/>
      <c r="VA141" s="7"/>
      <c r="VB141" s="7"/>
      <c r="VC141" s="7"/>
      <c r="VD141" s="7"/>
      <c r="VE141" s="7"/>
      <c r="VF141" s="7"/>
      <c r="VG141" s="7"/>
      <c r="VH141" s="7"/>
      <c r="VI141" s="7"/>
      <c r="VJ141" s="7"/>
      <c r="VK141" s="7"/>
      <c r="VL141" s="7"/>
      <c r="VM141" s="7"/>
      <c r="VN141" s="7"/>
      <c r="VO141" s="7"/>
      <c r="VP141" s="7"/>
      <c r="VQ141" s="7"/>
      <c r="VR141" s="7"/>
      <c r="VS141" s="7"/>
      <c r="VT141" s="7"/>
      <c r="VU141" s="7"/>
      <c r="VV141" s="7"/>
      <c r="VW141" s="7"/>
      <c r="VX141" s="7"/>
      <c r="VY141" s="7"/>
      <c r="VZ141" s="7"/>
      <c r="WA141" s="7"/>
      <c r="WB141" s="7"/>
      <c r="WC141" s="7"/>
      <c r="WD141" s="7"/>
      <c r="WE141" s="7"/>
      <c r="WF141" s="7"/>
      <c r="WG141" s="7"/>
      <c r="WH141" s="7"/>
      <c r="WI141" s="7"/>
      <c r="WJ141" s="7"/>
      <c r="WK141" s="7"/>
      <c r="WL141" s="7"/>
      <c r="WM141" s="7"/>
      <c r="WN141" s="7"/>
      <c r="WO141" s="7"/>
      <c r="WP141" s="7"/>
      <c r="WQ141" s="7"/>
      <c r="WR141" s="7"/>
      <c r="WS141" s="7"/>
      <c r="WT141" s="7"/>
      <c r="WU141" s="7"/>
      <c r="WV141" s="7"/>
      <c r="WW141" s="7"/>
      <c r="WX141" s="7"/>
      <c r="WY141" s="7"/>
      <c r="WZ141" s="7"/>
      <c r="XA141" s="7"/>
      <c r="XB141" s="7"/>
      <c r="XC141" s="7"/>
      <c r="XD141" s="7"/>
      <c r="XE141" s="7"/>
      <c r="XF141" s="7"/>
      <c r="XG141" s="7"/>
      <c r="XH141" s="7"/>
      <c r="XI141" s="7"/>
      <c r="XJ141" s="7"/>
      <c r="XK141" s="7"/>
      <c r="XL141" s="7"/>
      <c r="XM141" s="7"/>
      <c r="XN141" s="7"/>
      <c r="XO141" s="7"/>
      <c r="XP141" s="7"/>
      <c r="XQ141" s="7"/>
      <c r="XR141" s="7"/>
      <c r="XS141" s="7"/>
      <c r="XT141" s="7"/>
      <c r="XU141" s="7"/>
      <c r="XV141" s="7"/>
      <c r="XW141" s="7"/>
      <c r="XX141" s="7"/>
      <c r="XY141" s="7"/>
      <c r="XZ141" s="7"/>
      <c r="YA141" s="7"/>
      <c r="YB141" s="7"/>
      <c r="YC141" s="7"/>
      <c r="YD141" s="7"/>
      <c r="YE141" s="7"/>
      <c r="YF141" s="7"/>
      <c r="YG141" s="7"/>
      <c r="YH141" s="7"/>
      <c r="YI141" s="7"/>
      <c r="YJ141" s="7"/>
      <c r="YK141" s="7"/>
      <c r="YL141" s="7"/>
      <c r="YM141" s="7"/>
      <c r="YN141" s="7"/>
      <c r="YO141" s="7"/>
      <c r="YP141" s="7"/>
      <c r="YQ141" s="7"/>
      <c r="YR141" s="7"/>
      <c r="YS141" s="7"/>
      <c r="YT141" s="7"/>
      <c r="YU141" s="7"/>
      <c r="YV141" s="7"/>
      <c r="YW141" s="7"/>
      <c r="YX141" s="7"/>
      <c r="YY141" s="7"/>
      <c r="YZ141" s="7"/>
      <c r="ZA141" s="7"/>
      <c r="ZB141" s="7"/>
      <c r="ZC141" s="7"/>
      <c r="ZD141" s="7"/>
      <c r="ZE141" s="7"/>
      <c r="ZF141" s="7"/>
      <c r="ZG141" s="7"/>
      <c r="ZH141" s="7"/>
      <c r="ZI141" s="7"/>
      <c r="ZJ141" s="7"/>
      <c r="ZK141" s="7"/>
      <c r="ZL141" s="7"/>
      <c r="ZM141" s="7"/>
      <c r="ZN141" s="7"/>
      <c r="ZO141" s="7"/>
      <c r="ZP141" s="7"/>
      <c r="ZQ141" s="7"/>
      <c r="ZR141" s="7"/>
      <c r="ZS141" s="7"/>
      <c r="ZT141" s="7"/>
      <c r="ZU141" s="7"/>
      <c r="ZV141" s="7"/>
      <c r="ZW141" s="7"/>
      <c r="ZX141" s="7"/>
      <c r="ZY141" s="7"/>
      <c r="ZZ141" s="7"/>
      <c r="AAA141" s="7"/>
      <c r="AAB141" s="7"/>
      <c r="AAC141" s="7"/>
      <c r="AAD141" s="7"/>
      <c r="AAE141" s="7"/>
      <c r="AAF141" s="7"/>
      <c r="AAG141" s="7"/>
      <c r="AAH141" s="7"/>
      <c r="AAI141" s="7"/>
      <c r="AAJ141" s="7"/>
      <c r="AAK141" s="7"/>
      <c r="AAL141" s="7"/>
      <c r="AAM141" s="7"/>
      <c r="AAN141" s="7"/>
      <c r="AAO141" s="7"/>
      <c r="AAP141" s="7"/>
      <c r="AAQ141" s="7"/>
      <c r="AAR141" s="7"/>
      <c r="AAS141" s="7"/>
      <c r="AAT141" s="7"/>
      <c r="AAU141" s="7"/>
      <c r="AAV141" s="7"/>
      <c r="AAW141" s="7"/>
      <c r="AAX141" s="7"/>
      <c r="AAY141" s="7"/>
      <c r="AAZ141" s="7"/>
      <c r="ABA141" s="7"/>
      <c r="ABB141" s="7"/>
      <c r="ABC141" s="7"/>
      <c r="ABD141" s="7"/>
      <c r="ABE141" s="7"/>
      <c r="ABF141" s="7"/>
      <c r="ABG141" s="7"/>
      <c r="ABH141" s="7"/>
      <c r="ABI141" s="7"/>
      <c r="ABJ141" s="7"/>
      <c r="ABK141" s="7"/>
      <c r="ABL141" s="7"/>
      <c r="ABM141" s="7"/>
      <c r="ABN141" s="7"/>
      <c r="ABO141" s="7"/>
      <c r="ABP141" s="7"/>
      <c r="ABQ141" s="7"/>
      <c r="ABR141" s="7"/>
      <c r="ABS141" s="7"/>
      <c r="ABT141" s="7"/>
      <c r="ABU141" s="7"/>
      <c r="ABV141" s="7"/>
      <c r="ABW141" s="7"/>
      <c r="ABX141" s="7"/>
      <c r="ABY141" s="7"/>
      <c r="ABZ141" s="7"/>
      <c r="ACA141" s="7"/>
      <c r="ACB141" s="7"/>
      <c r="ACC141" s="7"/>
      <c r="ACD141" s="7"/>
      <c r="ACE141" s="7"/>
      <c r="ACF141" s="7"/>
      <c r="ACG141" s="7"/>
      <c r="ACH141" s="7"/>
      <c r="ACI141" s="7"/>
      <c r="ACJ141" s="7"/>
      <c r="ACK141" s="7"/>
      <c r="ACL141" s="7"/>
      <c r="ACM141" s="7"/>
      <c r="ACN141" s="7"/>
      <c r="ACO141" s="7"/>
      <c r="ACP141" s="7"/>
      <c r="ACQ141" s="7"/>
      <c r="ACR141" s="7"/>
      <c r="ACS141" s="7"/>
      <c r="ACT141" s="7"/>
      <c r="ACU141" s="7"/>
      <c r="ACV141" s="7"/>
      <c r="ACW141" s="7"/>
      <c r="ACX141" s="7"/>
      <c r="ACY141" s="7"/>
      <c r="ACZ141" s="7"/>
      <c r="ADA141" s="7"/>
      <c r="ADB141" s="7"/>
      <c r="ADC141" s="7"/>
      <c r="ADD141" s="7"/>
      <c r="ADE141" s="7"/>
      <c r="ADF141" s="7"/>
      <c r="ADG141" s="7"/>
      <c r="ADH141" s="7"/>
      <c r="ADI141" s="7"/>
      <c r="ADJ141" s="7"/>
      <c r="ADK141" s="7"/>
      <c r="ADL141" s="7"/>
      <c r="ADM141" s="7"/>
      <c r="ADN141" s="7"/>
      <c r="ADO141" s="7"/>
      <c r="ADP141" s="7"/>
      <c r="ADQ141" s="7"/>
      <c r="ADR141" s="7"/>
      <c r="ADS141" s="7"/>
      <c r="ADT141" s="7"/>
      <c r="ADU141" s="7"/>
      <c r="ADV141" s="7"/>
      <c r="ADW141" s="7"/>
      <c r="ADX141" s="7"/>
      <c r="ADY141" s="7"/>
      <c r="ADZ141" s="7"/>
      <c r="AEA141" s="7"/>
      <c r="AEB141" s="7"/>
      <c r="AEC141" s="7"/>
      <c r="AED141" s="7"/>
      <c r="AEE141" s="7"/>
      <c r="AEF141" s="7"/>
      <c r="AEG141" s="7"/>
      <c r="AEH141" s="7"/>
      <c r="AEI141" s="7"/>
      <c r="AEJ141" s="7"/>
      <c r="AEK141" s="7"/>
      <c r="AEL141" s="7"/>
      <c r="AEM141" s="7"/>
      <c r="AEN141" s="7"/>
      <c r="AEO141" s="7"/>
      <c r="AEP141" s="7"/>
      <c r="AEQ141" s="7"/>
      <c r="AER141" s="7"/>
      <c r="AES141" s="7"/>
      <c r="AET141" s="7"/>
      <c r="AEU141" s="7"/>
      <c r="AEV141" s="7"/>
      <c r="AEW141" s="7"/>
      <c r="AEX141" s="7"/>
      <c r="AEY141" s="7"/>
      <c r="AEZ141" s="7"/>
      <c r="AFA141" s="7"/>
      <c r="AFB141" s="7"/>
      <c r="AFC141" s="7"/>
      <c r="AFD141" s="7"/>
      <c r="AFE141" s="7"/>
      <c r="AFF141" s="7"/>
      <c r="AFG141" s="7"/>
      <c r="AFH141" s="7"/>
      <c r="AFI141" s="7"/>
      <c r="AFJ141" s="7"/>
      <c r="AFK141" s="7"/>
      <c r="AFL141" s="7"/>
      <c r="AFM141" s="7"/>
      <c r="AFN141" s="7"/>
      <c r="AFO141" s="7"/>
      <c r="AFP141" s="7"/>
      <c r="AFQ141" s="7"/>
      <c r="AFR141" s="7"/>
      <c r="AFS141" s="7"/>
      <c r="AFT141" s="7"/>
      <c r="AFU141" s="7"/>
      <c r="AFV141" s="7"/>
      <c r="AFW141" s="7"/>
      <c r="AFX141" s="7"/>
      <c r="AFY141" s="7"/>
      <c r="AFZ141" s="7"/>
      <c r="AGA141" s="7"/>
      <c r="AGB141" s="7"/>
      <c r="AGC141" s="7"/>
      <c r="AGD141" s="7"/>
      <c r="AGE141" s="7"/>
      <c r="AGF141" s="7"/>
      <c r="AGG141" s="7"/>
      <c r="AGH141" s="7"/>
      <c r="AGI141" s="7"/>
      <c r="AGJ141" s="7"/>
      <c r="AGK141" s="7"/>
      <c r="AGL141" s="7"/>
      <c r="AGM141" s="7"/>
      <c r="AGN141" s="7"/>
      <c r="AGO141" s="7"/>
      <c r="AGP141" s="7"/>
      <c r="AGQ141" s="7"/>
      <c r="AGR141" s="7"/>
      <c r="AGS141" s="7"/>
      <c r="AGT141" s="7"/>
      <c r="AGU141" s="7"/>
      <c r="AGV141" s="7"/>
      <c r="AGW141" s="7"/>
      <c r="AGX141" s="7"/>
      <c r="AGY141" s="7"/>
      <c r="AGZ141" s="7"/>
      <c r="AHA141" s="7"/>
      <c r="AHB141" s="7"/>
      <c r="AHC141" s="7"/>
      <c r="AHD141" s="7"/>
      <c r="AHE141" s="7"/>
      <c r="AHF141" s="7"/>
      <c r="AHG141" s="7"/>
      <c r="AHH141" s="7"/>
      <c r="AHI141" s="7"/>
      <c r="AHJ141" s="7"/>
      <c r="AHK141" s="7"/>
      <c r="AHL141" s="7"/>
      <c r="AHM141" s="7"/>
      <c r="AHN141" s="7"/>
      <c r="AHO141" s="7"/>
      <c r="AHP141" s="7"/>
      <c r="AHQ141" s="7"/>
      <c r="AHR141" s="7"/>
      <c r="AHS141" s="7"/>
      <c r="AHT141" s="7"/>
      <c r="AHU141" s="7"/>
      <c r="AHV141" s="7"/>
      <c r="AHW141" s="7"/>
      <c r="AHX141" s="7"/>
      <c r="AHY141" s="7"/>
      <c r="AHZ141" s="7"/>
      <c r="AIA141" s="7"/>
      <c r="AIB141" s="7"/>
      <c r="AIC141" s="7"/>
      <c r="AID141" s="7"/>
      <c r="AIE141" s="7"/>
      <c r="AIF141" s="7"/>
      <c r="AIG141" s="7"/>
      <c r="AIH141" s="7"/>
      <c r="AII141" s="7"/>
      <c r="AIJ141" s="7"/>
      <c r="AIK141" s="7"/>
      <c r="AIL141" s="7"/>
      <c r="AIM141" s="7"/>
      <c r="AIN141" s="7"/>
      <c r="AIO141" s="7"/>
      <c r="AIP141" s="7"/>
      <c r="AIQ141" s="7"/>
      <c r="AIR141" s="7"/>
      <c r="AIS141" s="7"/>
      <c r="AIT141" s="7"/>
      <c r="AIU141" s="7"/>
      <c r="AIV141" s="7"/>
      <c r="AIW141" s="7"/>
      <c r="AIX141" s="7"/>
      <c r="AIY141" s="7"/>
      <c r="AIZ141" s="7"/>
      <c r="AJA141" s="7"/>
    </row>
    <row r="142" spans="1:937" ht="65.099999999999994" customHeight="1" x14ac:dyDescent="0.25">
      <c r="B142" s="48" t="s">
        <v>281</v>
      </c>
      <c r="C142" s="34" t="s">
        <v>137</v>
      </c>
      <c r="D142" s="35" t="s">
        <v>392</v>
      </c>
      <c r="E142" s="20" t="s">
        <v>89</v>
      </c>
      <c r="F142" s="20"/>
      <c r="G142" s="246">
        <v>2022</v>
      </c>
      <c r="H142" s="246">
        <v>2024</v>
      </c>
      <c r="I142" s="8">
        <v>10000</v>
      </c>
      <c r="J142" s="8">
        <v>0</v>
      </c>
      <c r="K142" s="169">
        <f>I142+J142</f>
        <v>10000</v>
      </c>
      <c r="L142" s="8">
        <v>10000</v>
      </c>
      <c r="M142" s="8">
        <v>0</v>
      </c>
      <c r="N142" s="169">
        <f>L142+M142</f>
        <v>10000</v>
      </c>
      <c r="O142" s="8">
        <v>10000</v>
      </c>
      <c r="P142" s="8"/>
      <c r="Q142" s="169">
        <f>O142+P142</f>
        <v>10000</v>
      </c>
      <c r="R142" s="169">
        <v>30000</v>
      </c>
      <c r="S142" s="169">
        <v>0</v>
      </c>
      <c r="T142" s="169">
        <f>R142+S142</f>
        <v>30000</v>
      </c>
      <c r="U142" s="169">
        <v>0</v>
      </c>
      <c r="V142" s="169">
        <v>0</v>
      </c>
      <c r="W142" s="71"/>
      <c r="X142" s="71">
        <v>0</v>
      </c>
      <c r="Y142" s="69">
        <v>0</v>
      </c>
      <c r="AA142" s="8">
        <v>10000</v>
      </c>
      <c r="AB142" s="8"/>
      <c r="AC142" s="169">
        <f>AA142+AB142</f>
        <v>10000</v>
      </c>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c r="IV142" s="7"/>
      <c r="IW142" s="7"/>
      <c r="IX142" s="7"/>
      <c r="IY142" s="7"/>
      <c r="IZ142" s="7"/>
      <c r="JA142" s="7"/>
      <c r="JB142" s="7"/>
      <c r="JC142" s="7"/>
      <c r="JD142" s="7"/>
      <c r="JE142" s="7"/>
      <c r="JF142" s="7"/>
      <c r="JG142" s="7"/>
      <c r="JH142" s="7"/>
      <c r="JI142" s="7"/>
      <c r="JJ142" s="7"/>
      <c r="JK142" s="7"/>
      <c r="JL142" s="7"/>
      <c r="JM142" s="7"/>
      <c r="JN142" s="7"/>
      <c r="JO142" s="7"/>
      <c r="JP142" s="7"/>
      <c r="JQ142" s="7"/>
      <c r="JR142" s="7"/>
      <c r="JS142" s="7"/>
      <c r="JT142" s="7"/>
      <c r="JU142" s="7"/>
      <c r="JV142" s="7"/>
      <c r="JW142" s="7"/>
      <c r="JX142" s="7"/>
      <c r="JY142" s="7"/>
      <c r="JZ142" s="7"/>
      <c r="KA142" s="7"/>
      <c r="KB142" s="7"/>
      <c r="KC142" s="7"/>
      <c r="KD142" s="7"/>
      <c r="KE142" s="7"/>
      <c r="KF142" s="7"/>
      <c r="KG142" s="7"/>
      <c r="KH142" s="7"/>
      <c r="KI142" s="7"/>
      <c r="KJ142" s="7"/>
      <c r="KK142" s="7"/>
      <c r="KL142" s="7"/>
      <c r="KM142" s="7"/>
      <c r="KN142" s="7"/>
      <c r="KO142" s="7"/>
      <c r="KP142" s="7"/>
      <c r="KQ142" s="7"/>
      <c r="KR142" s="7"/>
      <c r="KS142" s="7"/>
      <c r="KT142" s="7"/>
      <c r="KU142" s="7"/>
      <c r="KV142" s="7"/>
      <c r="KW142" s="7"/>
      <c r="KX142" s="7"/>
      <c r="KY142" s="7"/>
      <c r="KZ142" s="7"/>
      <c r="LA142" s="7"/>
      <c r="LB142" s="7"/>
      <c r="LC142" s="7"/>
      <c r="LD142" s="7"/>
      <c r="LE142" s="7"/>
      <c r="LF142" s="7"/>
      <c r="LG142" s="7"/>
      <c r="LH142" s="7"/>
      <c r="LI142" s="7"/>
      <c r="LJ142" s="7"/>
      <c r="LK142" s="7"/>
      <c r="LL142" s="7"/>
      <c r="LM142" s="7"/>
      <c r="LN142" s="7"/>
      <c r="LO142" s="7"/>
      <c r="LP142" s="7"/>
      <c r="LQ142" s="7"/>
      <c r="LR142" s="7"/>
      <c r="LS142" s="7"/>
      <c r="LT142" s="7"/>
      <c r="LU142" s="7"/>
      <c r="LV142" s="7"/>
      <c r="LW142" s="7"/>
      <c r="LX142" s="7"/>
      <c r="LY142" s="7"/>
      <c r="LZ142" s="7"/>
      <c r="MA142" s="7"/>
      <c r="MB142" s="7"/>
      <c r="MC142" s="7"/>
      <c r="MD142" s="7"/>
      <c r="ME142" s="7"/>
      <c r="MF142" s="7"/>
      <c r="MG142" s="7"/>
      <c r="MH142" s="7"/>
      <c r="MI142" s="7"/>
      <c r="MJ142" s="7"/>
      <c r="MK142" s="7"/>
      <c r="ML142" s="7"/>
      <c r="MM142" s="7"/>
      <c r="MN142" s="7"/>
      <c r="MO142" s="7"/>
      <c r="MP142" s="7"/>
      <c r="MQ142" s="7"/>
      <c r="MR142" s="7"/>
      <c r="MS142" s="7"/>
      <c r="MT142" s="7"/>
      <c r="MU142" s="7"/>
      <c r="MV142" s="7"/>
      <c r="MW142" s="7"/>
      <c r="MX142" s="7"/>
      <c r="MY142" s="7"/>
      <c r="MZ142" s="7"/>
      <c r="NA142" s="7"/>
      <c r="NB142" s="7"/>
      <c r="NC142" s="7"/>
      <c r="ND142" s="7"/>
      <c r="NE142" s="7"/>
      <c r="NF142" s="7"/>
      <c r="NG142" s="7"/>
      <c r="NH142" s="7"/>
      <c r="NI142" s="7"/>
      <c r="NJ142" s="7"/>
      <c r="NK142" s="7"/>
      <c r="NL142" s="7"/>
      <c r="NM142" s="7"/>
      <c r="NN142" s="7"/>
      <c r="NO142" s="7"/>
      <c r="NP142" s="7"/>
      <c r="NQ142" s="7"/>
      <c r="NR142" s="7"/>
      <c r="NS142" s="7"/>
      <c r="NT142" s="7"/>
      <c r="NU142" s="7"/>
      <c r="NV142" s="7"/>
      <c r="NW142" s="7"/>
      <c r="NX142" s="7"/>
      <c r="NY142" s="7"/>
      <c r="NZ142" s="7"/>
      <c r="OA142" s="7"/>
      <c r="OB142" s="7"/>
      <c r="OC142" s="7"/>
      <c r="OD142" s="7"/>
      <c r="OE142" s="7"/>
      <c r="OF142" s="7"/>
      <c r="OG142" s="7"/>
      <c r="OH142" s="7"/>
      <c r="OI142" s="7"/>
      <c r="OJ142" s="7"/>
      <c r="OK142" s="7"/>
      <c r="OL142" s="7"/>
      <c r="OM142" s="7"/>
      <c r="ON142" s="7"/>
      <c r="OO142" s="7"/>
      <c r="OP142" s="7"/>
      <c r="OQ142" s="7"/>
      <c r="OR142" s="7"/>
      <c r="OS142" s="7"/>
      <c r="OT142" s="7"/>
      <c r="OU142" s="7"/>
      <c r="OV142" s="7"/>
      <c r="OW142" s="7"/>
      <c r="OX142" s="7"/>
      <c r="OY142" s="7"/>
      <c r="OZ142" s="7"/>
      <c r="PA142" s="7"/>
      <c r="PB142" s="7"/>
      <c r="PC142" s="7"/>
      <c r="PD142" s="7"/>
      <c r="PE142" s="7"/>
      <c r="PF142" s="7"/>
      <c r="PG142" s="7"/>
      <c r="PH142" s="7"/>
      <c r="PI142" s="7"/>
      <c r="PJ142" s="7"/>
      <c r="PK142" s="7"/>
      <c r="PL142" s="7"/>
      <c r="PM142" s="7"/>
      <c r="PN142" s="7"/>
      <c r="PO142" s="7"/>
      <c r="PP142" s="7"/>
      <c r="PQ142" s="7"/>
      <c r="PR142" s="7"/>
      <c r="PS142" s="7"/>
      <c r="PT142" s="7"/>
      <c r="PU142" s="7"/>
      <c r="PV142" s="7"/>
      <c r="PW142" s="7"/>
      <c r="PX142" s="7"/>
      <c r="PY142" s="7"/>
      <c r="PZ142" s="7"/>
      <c r="QA142" s="7"/>
      <c r="QB142" s="7"/>
      <c r="QC142" s="7"/>
      <c r="QD142" s="7"/>
      <c r="QE142" s="7"/>
      <c r="QF142" s="7"/>
      <c r="QG142" s="7"/>
      <c r="QH142" s="7"/>
      <c r="QI142" s="7"/>
      <c r="QJ142" s="7"/>
      <c r="QK142" s="7"/>
      <c r="QL142" s="7"/>
      <c r="QM142" s="7"/>
      <c r="QN142" s="7"/>
      <c r="QO142" s="7"/>
      <c r="QP142" s="7"/>
      <c r="QQ142" s="7"/>
      <c r="QR142" s="7"/>
      <c r="QS142" s="7"/>
      <c r="QT142" s="7"/>
      <c r="QU142" s="7"/>
      <c r="QV142" s="7"/>
      <c r="QW142" s="7"/>
      <c r="QX142" s="7"/>
      <c r="QY142" s="7"/>
      <c r="QZ142" s="7"/>
      <c r="RA142" s="7"/>
      <c r="RB142" s="7"/>
      <c r="RC142" s="7"/>
      <c r="RD142" s="7"/>
      <c r="RE142" s="7"/>
      <c r="RF142" s="7"/>
      <c r="RG142" s="7"/>
      <c r="RH142" s="7"/>
      <c r="RI142" s="7"/>
      <c r="RJ142" s="7"/>
      <c r="RK142" s="7"/>
      <c r="RL142" s="7"/>
      <c r="RM142" s="7"/>
      <c r="RN142" s="7"/>
      <c r="RO142" s="7"/>
      <c r="RP142" s="7"/>
      <c r="RQ142" s="7"/>
      <c r="RR142" s="7"/>
      <c r="RS142" s="7"/>
      <c r="RT142" s="7"/>
      <c r="RU142" s="7"/>
      <c r="RV142" s="7"/>
      <c r="RW142" s="7"/>
      <c r="RX142" s="7"/>
      <c r="RY142" s="7"/>
      <c r="RZ142" s="7"/>
      <c r="SA142" s="7"/>
      <c r="SB142" s="7"/>
      <c r="SC142" s="7"/>
      <c r="SD142" s="7"/>
      <c r="SE142" s="7"/>
      <c r="SF142" s="7"/>
      <c r="SG142" s="7"/>
      <c r="SH142" s="7"/>
      <c r="SI142" s="7"/>
      <c r="SJ142" s="7"/>
      <c r="SK142" s="7"/>
      <c r="SL142" s="7"/>
      <c r="SM142" s="7"/>
      <c r="SN142" s="7"/>
      <c r="SO142" s="7"/>
      <c r="SP142" s="7"/>
      <c r="SQ142" s="7"/>
      <c r="SR142" s="7"/>
      <c r="SS142" s="7"/>
      <c r="ST142" s="7"/>
      <c r="SU142" s="7"/>
      <c r="SV142" s="7"/>
      <c r="SW142" s="7"/>
      <c r="SX142" s="7"/>
      <c r="SY142" s="7"/>
      <c r="SZ142" s="7"/>
      <c r="TA142" s="7"/>
      <c r="TB142" s="7"/>
      <c r="TC142" s="7"/>
      <c r="TD142" s="7"/>
      <c r="TE142" s="7"/>
      <c r="TF142" s="7"/>
      <c r="TG142" s="7"/>
      <c r="TH142" s="7"/>
      <c r="TI142" s="7"/>
      <c r="TJ142" s="7"/>
      <c r="TK142" s="7"/>
      <c r="TL142" s="7"/>
      <c r="TM142" s="7"/>
      <c r="TN142" s="7"/>
      <c r="TO142" s="7"/>
      <c r="TP142" s="7"/>
      <c r="TQ142" s="7"/>
      <c r="TR142" s="7"/>
      <c r="TS142" s="7"/>
      <c r="TT142" s="7"/>
      <c r="TU142" s="7"/>
      <c r="TV142" s="7"/>
      <c r="TW142" s="7"/>
      <c r="TX142" s="7"/>
      <c r="TY142" s="7"/>
      <c r="TZ142" s="7"/>
      <c r="UA142" s="7"/>
      <c r="UB142" s="7"/>
      <c r="UC142" s="7"/>
      <c r="UD142" s="7"/>
      <c r="UE142" s="7"/>
      <c r="UF142" s="7"/>
      <c r="UG142" s="7"/>
      <c r="UH142" s="7"/>
      <c r="UI142" s="7"/>
      <c r="UJ142" s="7"/>
      <c r="UK142" s="7"/>
      <c r="UL142" s="7"/>
      <c r="UM142" s="7"/>
      <c r="UN142" s="7"/>
      <c r="UO142" s="7"/>
      <c r="UP142" s="7"/>
      <c r="UQ142" s="7"/>
      <c r="UR142" s="7"/>
      <c r="US142" s="7"/>
      <c r="UT142" s="7"/>
      <c r="UU142" s="7"/>
      <c r="UV142" s="7"/>
      <c r="UW142" s="7"/>
      <c r="UX142" s="7"/>
      <c r="UY142" s="7"/>
      <c r="UZ142" s="7"/>
      <c r="VA142" s="7"/>
      <c r="VB142" s="7"/>
      <c r="VC142" s="7"/>
      <c r="VD142" s="7"/>
      <c r="VE142" s="7"/>
      <c r="VF142" s="7"/>
      <c r="VG142" s="7"/>
      <c r="VH142" s="7"/>
      <c r="VI142" s="7"/>
      <c r="VJ142" s="7"/>
      <c r="VK142" s="7"/>
      <c r="VL142" s="7"/>
      <c r="VM142" s="7"/>
      <c r="VN142" s="7"/>
      <c r="VO142" s="7"/>
      <c r="VP142" s="7"/>
      <c r="VQ142" s="7"/>
      <c r="VR142" s="7"/>
      <c r="VS142" s="7"/>
      <c r="VT142" s="7"/>
      <c r="VU142" s="7"/>
      <c r="VV142" s="7"/>
      <c r="VW142" s="7"/>
      <c r="VX142" s="7"/>
      <c r="VY142" s="7"/>
      <c r="VZ142" s="7"/>
      <c r="WA142" s="7"/>
      <c r="WB142" s="7"/>
      <c r="WC142" s="7"/>
      <c r="WD142" s="7"/>
      <c r="WE142" s="7"/>
      <c r="WF142" s="7"/>
      <c r="WG142" s="7"/>
      <c r="WH142" s="7"/>
      <c r="WI142" s="7"/>
      <c r="WJ142" s="7"/>
      <c r="WK142" s="7"/>
      <c r="WL142" s="7"/>
      <c r="WM142" s="7"/>
      <c r="WN142" s="7"/>
      <c r="WO142" s="7"/>
      <c r="WP142" s="7"/>
      <c r="WQ142" s="7"/>
      <c r="WR142" s="7"/>
      <c r="WS142" s="7"/>
      <c r="WT142" s="7"/>
      <c r="WU142" s="7"/>
      <c r="WV142" s="7"/>
      <c r="WW142" s="7"/>
      <c r="WX142" s="7"/>
      <c r="WY142" s="7"/>
      <c r="WZ142" s="7"/>
      <c r="XA142" s="7"/>
      <c r="XB142" s="7"/>
      <c r="XC142" s="7"/>
      <c r="XD142" s="7"/>
      <c r="XE142" s="7"/>
      <c r="XF142" s="7"/>
      <c r="XG142" s="7"/>
      <c r="XH142" s="7"/>
      <c r="XI142" s="7"/>
      <c r="XJ142" s="7"/>
      <c r="XK142" s="7"/>
      <c r="XL142" s="7"/>
      <c r="XM142" s="7"/>
      <c r="XN142" s="7"/>
      <c r="XO142" s="7"/>
      <c r="XP142" s="7"/>
      <c r="XQ142" s="7"/>
      <c r="XR142" s="7"/>
      <c r="XS142" s="7"/>
      <c r="XT142" s="7"/>
      <c r="XU142" s="7"/>
      <c r="XV142" s="7"/>
      <c r="XW142" s="7"/>
      <c r="XX142" s="7"/>
      <c r="XY142" s="7"/>
      <c r="XZ142" s="7"/>
      <c r="YA142" s="7"/>
      <c r="YB142" s="7"/>
      <c r="YC142" s="7"/>
      <c r="YD142" s="7"/>
      <c r="YE142" s="7"/>
      <c r="YF142" s="7"/>
      <c r="YG142" s="7"/>
      <c r="YH142" s="7"/>
      <c r="YI142" s="7"/>
      <c r="YJ142" s="7"/>
      <c r="YK142" s="7"/>
      <c r="YL142" s="7"/>
      <c r="YM142" s="7"/>
      <c r="YN142" s="7"/>
      <c r="YO142" s="7"/>
      <c r="YP142" s="7"/>
      <c r="YQ142" s="7"/>
      <c r="YR142" s="7"/>
      <c r="YS142" s="7"/>
      <c r="YT142" s="7"/>
      <c r="YU142" s="7"/>
      <c r="YV142" s="7"/>
      <c r="YW142" s="7"/>
      <c r="YX142" s="7"/>
      <c r="YY142" s="7"/>
      <c r="YZ142" s="7"/>
      <c r="ZA142" s="7"/>
      <c r="ZB142" s="7"/>
      <c r="ZC142" s="7"/>
      <c r="ZD142" s="7"/>
      <c r="ZE142" s="7"/>
      <c r="ZF142" s="7"/>
      <c r="ZG142" s="7"/>
      <c r="ZH142" s="7"/>
      <c r="ZI142" s="7"/>
      <c r="ZJ142" s="7"/>
      <c r="ZK142" s="7"/>
      <c r="ZL142" s="7"/>
      <c r="ZM142" s="7"/>
      <c r="ZN142" s="7"/>
      <c r="ZO142" s="7"/>
      <c r="ZP142" s="7"/>
      <c r="ZQ142" s="7"/>
      <c r="ZR142" s="7"/>
      <c r="ZS142" s="7"/>
      <c r="ZT142" s="7"/>
      <c r="ZU142" s="7"/>
      <c r="ZV142" s="7"/>
      <c r="ZW142" s="7"/>
      <c r="ZX142" s="7"/>
      <c r="ZY142" s="7"/>
      <c r="ZZ142" s="7"/>
      <c r="AAA142" s="7"/>
      <c r="AAB142" s="7"/>
      <c r="AAC142" s="7"/>
      <c r="AAD142" s="7"/>
      <c r="AAE142" s="7"/>
      <c r="AAF142" s="7"/>
      <c r="AAG142" s="7"/>
      <c r="AAH142" s="7"/>
      <c r="AAI142" s="7"/>
      <c r="AAJ142" s="7"/>
      <c r="AAK142" s="7"/>
      <c r="AAL142" s="7"/>
      <c r="AAM142" s="7"/>
      <c r="AAN142" s="7"/>
      <c r="AAO142" s="7"/>
      <c r="AAP142" s="7"/>
      <c r="AAQ142" s="7"/>
      <c r="AAR142" s="7"/>
      <c r="AAS142" s="7"/>
      <c r="AAT142" s="7"/>
      <c r="AAU142" s="7"/>
      <c r="AAV142" s="7"/>
      <c r="AAW142" s="7"/>
      <c r="AAX142" s="7"/>
      <c r="AAY142" s="7"/>
      <c r="AAZ142" s="7"/>
      <c r="ABA142" s="7"/>
      <c r="ABB142" s="7"/>
      <c r="ABC142" s="7"/>
      <c r="ABD142" s="7"/>
      <c r="ABE142" s="7"/>
      <c r="ABF142" s="7"/>
      <c r="ABG142" s="7"/>
      <c r="ABH142" s="7"/>
      <c r="ABI142" s="7"/>
      <c r="ABJ142" s="7"/>
      <c r="ABK142" s="7"/>
      <c r="ABL142" s="7"/>
      <c r="ABM142" s="7"/>
      <c r="ABN142" s="7"/>
      <c r="ABO142" s="7"/>
      <c r="ABP142" s="7"/>
      <c r="ABQ142" s="7"/>
      <c r="ABR142" s="7"/>
      <c r="ABS142" s="7"/>
      <c r="ABT142" s="7"/>
      <c r="ABU142" s="7"/>
      <c r="ABV142" s="7"/>
      <c r="ABW142" s="7"/>
      <c r="ABX142" s="7"/>
      <c r="ABY142" s="7"/>
      <c r="ABZ142" s="7"/>
      <c r="ACA142" s="7"/>
      <c r="ACB142" s="7"/>
      <c r="ACC142" s="7"/>
      <c r="ACD142" s="7"/>
      <c r="ACE142" s="7"/>
      <c r="ACF142" s="7"/>
      <c r="ACG142" s="7"/>
      <c r="ACH142" s="7"/>
      <c r="ACI142" s="7"/>
      <c r="ACJ142" s="7"/>
      <c r="ACK142" s="7"/>
      <c r="ACL142" s="7"/>
      <c r="ACM142" s="7"/>
      <c r="ACN142" s="7"/>
      <c r="ACO142" s="7"/>
      <c r="ACP142" s="7"/>
      <c r="ACQ142" s="7"/>
      <c r="ACR142" s="7"/>
      <c r="ACS142" s="7"/>
      <c r="ACT142" s="7"/>
      <c r="ACU142" s="7"/>
      <c r="ACV142" s="7"/>
      <c r="ACW142" s="7"/>
      <c r="ACX142" s="7"/>
      <c r="ACY142" s="7"/>
      <c r="ACZ142" s="7"/>
      <c r="ADA142" s="7"/>
      <c r="ADB142" s="7"/>
      <c r="ADC142" s="7"/>
      <c r="ADD142" s="7"/>
      <c r="ADE142" s="7"/>
      <c r="ADF142" s="7"/>
      <c r="ADG142" s="7"/>
      <c r="ADH142" s="7"/>
      <c r="ADI142" s="7"/>
      <c r="ADJ142" s="7"/>
      <c r="ADK142" s="7"/>
      <c r="ADL142" s="7"/>
      <c r="ADM142" s="7"/>
      <c r="ADN142" s="7"/>
      <c r="ADO142" s="7"/>
      <c r="ADP142" s="7"/>
      <c r="ADQ142" s="7"/>
      <c r="ADR142" s="7"/>
      <c r="ADS142" s="7"/>
      <c r="ADT142" s="7"/>
      <c r="ADU142" s="7"/>
      <c r="ADV142" s="7"/>
      <c r="ADW142" s="7"/>
      <c r="ADX142" s="7"/>
      <c r="ADY142" s="7"/>
      <c r="ADZ142" s="7"/>
      <c r="AEA142" s="7"/>
      <c r="AEB142" s="7"/>
      <c r="AEC142" s="7"/>
      <c r="AED142" s="7"/>
      <c r="AEE142" s="7"/>
      <c r="AEF142" s="7"/>
      <c r="AEG142" s="7"/>
      <c r="AEH142" s="7"/>
      <c r="AEI142" s="7"/>
      <c r="AEJ142" s="7"/>
      <c r="AEK142" s="7"/>
      <c r="AEL142" s="7"/>
      <c r="AEM142" s="7"/>
      <c r="AEN142" s="7"/>
      <c r="AEO142" s="7"/>
      <c r="AEP142" s="7"/>
      <c r="AEQ142" s="7"/>
      <c r="AER142" s="7"/>
      <c r="AES142" s="7"/>
      <c r="AET142" s="7"/>
      <c r="AEU142" s="7"/>
      <c r="AEV142" s="7"/>
      <c r="AEW142" s="7"/>
      <c r="AEX142" s="7"/>
      <c r="AEY142" s="7"/>
      <c r="AEZ142" s="7"/>
      <c r="AFA142" s="7"/>
      <c r="AFB142" s="7"/>
      <c r="AFC142" s="7"/>
      <c r="AFD142" s="7"/>
      <c r="AFE142" s="7"/>
      <c r="AFF142" s="7"/>
      <c r="AFG142" s="7"/>
      <c r="AFH142" s="7"/>
      <c r="AFI142" s="7"/>
      <c r="AFJ142" s="7"/>
      <c r="AFK142" s="7"/>
      <c r="AFL142" s="7"/>
      <c r="AFM142" s="7"/>
      <c r="AFN142" s="7"/>
      <c r="AFO142" s="7"/>
      <c r="AFP142" s="7"/>
      <c r="AFQ142" s="7"/>
      <c r="AFR142" s="7"/>
      <c r="AFS142" s="7"/>
      <c r="AFT142" s="7"/>
      <c r="AFU142" s="7"/>
      <c r="AFV142" s="7"/>
      <c r="AFW142" s="7"/>
      <c r="AFX142" s="7"/>
      <c r="AFY142" s="7"/>
      <c r="AFZ142" s="7"/>
      <c r="AGA142" s="7"/>
      <c r="AGB142" s="7"/>
      <c r="AGC142" s="7"/>
      <c r="AGD142" s="7"/>
      <c r="AGE142" s="7"/>
      <c r="AGF142" s="7"/>
      <c r="AGG142" s="7"/>
      <c r="AGH142" s="7"/>
      <c r="AGI142" s="7"/>
      <c r="AGJ142" s="7"/>
      <c r="AGK142" s="7"/>
      <c r="AGL142" s="7"/>
      <c r="AGM142" s="7"/>
      <c r="AGN142" s="7"/>
      <c r="AGO142" s="7"/>
      <c r="AGP142" s="7"/>
      <c r="AGQ142" s="7"/>
      <c r="AGR142" s="7"/>
      <c r="AGS142" s="7"/>
      <c r="AGT142" s="7"/>
      <c r="AGU142" s="7"/>
      <c r="AGV142" s="7"/>
      <c r="AGW142" s="7"/>
      <c r="AGX142" s="7"/>
      <c r="AGY142" s="7"/>
      <c r="AGZ142" s="7"/>
      <c r="AHA142" s="7"/>
      <c r="AHB142" s="7"/>
      <c r="AHC142" s="7"/>
      <c r="AHD142" s="7"/>
      <c r="AHE142" s="7"/>
      <c r="AHF142" s="7"/>
      <c r="AHG142" s="7"/>
      <c r="AHH142" s="7"/>
      <c r="AHI142" s="7"/>
      <c r="AHJ142" s="7"/>
      <c r="AHK142" s="7"/>
      <c r="AHL142" s="7"/>
      <c r="AHM142" s="7"/>
      <c r="AHN142" s="7"/>
      <c r="AHO142" s="7"/>
      <c r="AHP142" s="7"/>
      <c r="AHQ142" s="7"/>
      <c r="AHR142" s="7"/>
      <c r="AHS142" s="7"/>
      <c r="AHT142" s="7"/>
      <c r="AHU142" s="7"/>
      <c r="AHV142" s="7"/>
      <c r="AHW142" s="7"/>
      <c r="AHX142" s="7"/>
      <c r="AHY142" s="7"/>
      <c r="AHZ142" s="7"/>
      <c r="AIA142" s="7"/>
      <c r="AIB142" s="7"/>
      <c r="AIC142" s="7"/>
      <c r="AID142" s="7"/>
      <c r="AIE142" s="7"/>
      <c r="AIF142" s="7"/>
      <c r="AIG142" s="7"/>
      <c r="AIH142" s="7"/>
      <c r="AII142" s="7"/>
      <c r="AIJ142" s="7"/>
      <c r="AIK142" s="7"/>
      <c r="AIL142" s="7"/>
      <c r="AIM142" s="7"/>
      <c r="AIN142" s="7"/>
      <c r="AIO142" s="7"/>
      <c r="AIP142" s="7"/>
      <c r="AIQ142" s="7"/>
      <c r="AIR142" s="7"/>
      <c r="AIS142" s="7"/>
      <c r="AIT142" s="7"/>
      <c r="AIU142" s="7"/>
      <c r="AIV142" s="7"/>
      <c r="AIW142" s="7"/>
      <c r="AIX142" s="7"/>
      <c r="AIY142" s="7"/>
      <c r="AIZ142" s="7"/>
      <c r="AJA142" s="7"/>
    </row>
    <row r="143" spans="1:937" ht="65.099999999999994" customHeight="1" x14ac:dyDescent="0.25">
      <c r="B143" s="48" t="s">
        <v>18</v>
      </c>
      <c r="C143" s="30" t="s">
        <v>194</v>
      </c>
      <c r="D143" s="3"/>
      <c r="E143" s="63"/>
      <c r="F143" s="2"/>
      <c r="G143" s="67"/>
      <c r="H143" s="67"/>
      <c r="I143" s="171">
        <f>I144</f>
        <v>20000</v>
      </c>
      <c r="J143" s="171">
        <f>J144</f>
        <v>0</v>
      </c>
      <c r="K143" s="171">
        <f>K144</f>
        <v>20000</v>
      </c>
      <c r="L143" s="171">
        <f t="shared" ref="L143:AC143" si="216">L144</f>
        <v>20000</v>
      </c>
      <c r="M143" s="171">
        <f t="shared" si="216"/>
        <v>0</v>
      </c>
      <c r="N143" s="171">
        <f t="shared" si="216"/>
        <v>20000</v>
      </c>
      <c r="O143" s="171">
        <f t="shared" si="216"/>
        <v>20000</v>
      </c>
      <c r="P143" s="171">
        <f t="shared" si="216"/>
        <v>0</v>
      </c>
      <c r="Q143" s="171">
        <f t="shared" si="216"/>
        <v>20000</v>
      </c>
      <c r="R143" s="171">
        <f t="shared" si="216"/>
        <v>60000</v>
      </c>
      <c r="S143" s="171">
        <f t="shared" si="216"/>
        <v>0</v>
      </c>
      <c r="T143" s="171">
        <f t="shared" si="216"/>
        <v>60000</v>
      </c>
      <c r="U143" s="68">
        <f t="shared" si="216"/>
        <v>0</v>
      </c>
      <c r="V143" s="68">
        <f t="shared" si="216"/>
        <v>0</v>
      </c>
      <c r="W143" s="68"/>
      <c r="X143" s="68">
        <f t="shared" si="216"/>
        <v>0</v>
      </c>
      <c r="Y143" s="74">
        <f t="shared" si="216"/>
        <v>0</v>
      </c>
      <c r="AA143" s="171">
        <f t="shared" si="216"/>
        <v>20000</v>
      </c>
      <c r="AB143" s="171">
        <f t="shared" si="216"/>
        <v>0</v>
      </c>
      <c r="AC143" s="171">
        <f t="shared" si="216"/>
        <v>20000</v>
      </c>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c r="IW143" s="7"/>
      <c r="IX143" s="7"/>
      <c r="IY143" s="7"/>
      <c r="IZ143" s="7"/>
      <c r="JA143" s="7"/>
      <c r="JB143" s="7"/>
      <c r="JC143" s="7"/>
      <c r="JD143" s="7"/>
      <c r="JE143" s="7"/>
      <c r="JF143" s="7"/>
      <c r="JG143" s="7"/>
      <c r="JH143" s="7"/>
      <c r="JI143" s="7"/>
      <c r="JJ143" s="7"/>
      <c r="JK143" s="7"/>
      <c r="JL143" s="7"/>
      <c r="JM143" s="7"/>
      <c r="JN143" s="7"/>
      <c r="JO143" s="7"/>
      <c r="JP143" s="7"/>
      <c r="JQ143" s="7"/>
      <c r="JR143" s="7"/>
      <c r="JS143" s="7"/>
      <c r="JT143" s="7"/>
      <c r="JU143" s="7"/>
      <c r="JV143" s="7"/>
      <c r="JW143" s="7"/>
      <c r="JX143" s="7"/>
      <c r="JY143" s="7"/>
      <c r="JZ143" s="7"/>
      <c r="KA143" s="7"/>
      <c r="KB143" s="7"/>
      <c r="KC143" s="7"/>
      <c r="KD143" s="7"/>
      <c r="KE143" s="7"/>
      <c r="KF143" s="7"/>
      <c r="KG143" s="7"/>
      <c r="KH143" s="7"/>
      <c r="KI143" s="7"/>
      <c r="KJ143" s="7"/>
      <c r="KK143" s="7"/>
      <c r="KL143" s="7"/>
      <c r="KM143" s="7"/>
      <c r="KN143" s="7"/>
      <c r="KO143" s="7"/>
      <c r="KP143" s="7"/>
      <c r="KQ143" s="7"/>
      <c r="KR143" s="7"/>
      <c r="KS143" s="7"/>
      <c r="KT143" s="7"/>
      <c r="KU143" s="7"/>
      <c r="KV143" s="7"/>
      <c r="KW143" s="7"/>
      <c r="KX143" s="7"/>
      <c r="KY143" s="7"/>
      <c r="KZ143" s="7"/>
      <c r="LA143" s="7"/>
      <c r="LB143" s="7"/>
      <c r="LC143" s="7"/>
      <c r="LD143" s="7"/>
      <c r="LE143" s="7"/>
      <c r="LF143" s="7"/>
      <c r="LG143" s="7"/>
      <c r="LH143" s="7"/>
      <c r="LI143" s="7"/>
      <c r="LJ143" s="7"/>
      <c r="LK143" s="7"/>
      <c r="LL143" s="7"/>
      <c r="LM143" s="7"/>
      <c r="LN143" s="7"/>
      <c r="LO143" s="7"/>
      <c r="LP143" s="7"/>
      <c r="LQ143" s="7"/>
      <c r="LR143" s="7"/>
      <c r="LS143" s="7"/>
      <c r="LT143" s="7"/>
      <c r="LU143" s="7"/>
      <c r="LV143" s="7"/>
      <c r="LW143" s="7"/>
      <c r="LX143" s="7"/>
      <c r="LY143" s="7"/>
      <c r="LZ143" s="7"/>
      <c r="MA143" s="7"/>
      <c r="MB143" s="7"/>
      <c r="MC143" s="7"/>
      <c r="MD143" s="7"/>
      <c r="ME143" s="7"/>
      <c r="MF143" s="7"/>
      <c r="MG143" s="7"/>
      <c r="MH143" s="7"/>
      <c r="MI143" s="7"/>
      <c r="MJ143" s="7"/>
      <c r="MK143" s="7"/>
      <c r="ML143" s="7"/>
      <c r="MM143" s="7"/>
      <c r="MN143" s="7"/>
      <c r="MO143" s="7"/>
      <c r="MP143" s="7"/>
      <c r="MQ143" s="7"/>
      <c r="MR143" s="7"/>
      <c r="MS143" s="7"/>
      <c r="MT143" s="7"/>
      <c r="MU143" s="7"/>
      <c r="MV143" s="7"/>
      <c r="MW143" s="7"/>
      <c r="MX143" s="7"/>
      <c r="MY143" s="7"/>
      <c r="MZ143" s="7"/>
      <c r="NA143" s="7"/>
      <c r="NB143" s="7"/>
      <c r="NC143" s="7"/>
      <c r="ND143" s="7"/>
      <c r="NE143" s="7"/>
      <c r="NF143" s="7"/>
      <c r="NG143" s="7"/>
      <c r="NH143" s="7"/>
      <c r="NI143" s="7"/>
      <c r="NJ143" s="7"/>
      <c r="NK143" s="7"/>
      <c r="NL143" s="7"/>
      <c r="NM143" s="7"/>
      <c r="NN143" s="7"/>
      <c r="NO143" s="7"/>
      <c r="NP143" s="7"/>
      <c r="NQ143" s="7"/>
      <c r="NR143" s="7"/>
      <c r="NS143" s="7"/>
      <c r="NT143" s="7"/>
      <c r="NU143" s="7"/>
      <c r="NV143" s="7"/>
      <c r="NW143" s="7"/>
      <c r="NX143" s="7"/>
      <c r="NY143" s="7"/>
      <c r="NZ143" s="7"/>
      <c r="OA143" s="7"/>
      <c r="OB143" s="7"/>
      <c r="OC143" s="7"/>
      <c r="OD143" s="7"/>
      <c r="OE143" s="7"/>
      <c r="OF143" s="7"/>
      <c r="OG143" s="7"/>
      <c r="OH143" s="7"/>
      <c r="OI143" s="7"/>
      <c r="OJ143" s="7"/>
      <c r="OK143" s="7"/>
      <c r="OL143" s="7"/>
      <c r="OM143" s="7"/>
      <c r="ON143" s="7"/>
      <c r="OO143" s="7"/>
      <c r="OP143" s="7"/>
      <c r="OQ143" s="7"/>
      <c r="OR143" s="7"/>
      <c r="OS143" s="7"/>
      <c r="OT143" s="7"/>
      <c r="OU143" s="7"/>
      <c r="OV143" s="7"/>
      <c r="OW143" s="7"/>
      <c r="OX143" s="7"/>
      <c r="OY143" s="7"/>
      <c r="OZ143" s="7"/>
      <c r="PA143" s="7"/>
      <c r="PB143" s="7"/>
      <c r="PC143" s="7"/>
      <c r="PD143" s="7"/>
      <c r="PE143" s="7"/>
      <c r="PF143" s="7"/>
      <c r="PG143" s="7"/>
      <c r="PH143" s="7"/>
      <c r="PI143" s="7"/>
      <c r="PJ143" s="7"/>
      <c r="PK143" s="7"/>
      <c r="PL143" s="7"/>
      <c r="PM143" s="7"/>
      <c r="PN143" s="7"/>
      <c r="PO143" s="7"/>
      <c r="PP143" s="7"/>
      <c r="PQ143" s="7"/>
      <c r="PR143" s="7"/>
      <c r="PS143" s="7"/>
      <c r="PT143" s="7"/>
      <c r="PU143" s="7"/>
      <c r="PV143" s="7"/>
      <c r="PW143" s="7"/>
      <c r="PX143" s="7"/>
      <c r="PY143" s="7"/>
      <c r="PZ143" s="7"/>
      <c r="QA143" s="7"/>
      <c r="QB143" s="7"/>
      <c r="QC143" s="7"/>
      <c r="QD143" s="7"/>
      <c r="QE143" s="7"/>
      <c r="QF143" s="7"/>
      <c r="QG143" s="7"/>
      <c r="QH143" s="7"/>
      <c r="QI143" s="7"/>
      <c r="QJ143" s="7"/>
      <c r="QK143" s="7"/>
      <c r="QL143" s="7"/>
      <c r="QM143" s="7"/>
      <c r="QN143" s="7"/>
      <c r="QO143" s="7"/>
      <c r="QP143" s="7"/>
      <c r="QQ143" s="7"/>
      <c r="QR143" s="7"/>
      <c r="QS143" s="7"/>
      <c r="QT143" s="7"/>
      <c r="QU143" s="7"/>
      <c r="QV143" s="7"/>
      <c r="QW143" s="7"/>
      <c r="QX143" s="7"/>
      <c r="QY143" s="7"/>
      <c r="QZ143" s="7"/>
      <c r="RA143" s="7"/>
      <c r="RB143" s="7"/>
      <c r="RC143" s="7"/>
      <c r="RD143" s="7"/>
      <c r="RE143" s="7"/>
      <c r="RF143" s="7"/>
      <c r="RG143" s="7"/>
      <c r="RH143" s="7"/>
      <c r="RI143" s="7"/>
      <c r="RJ143" s="7"/>
      <c r="RK143" s="7"/>
      <c r="RL143" s="7"/>
      <c r="RM143" s="7"/>
      <c r="RN143" s="7"/>
      <c r="RO143" s="7"/>
      <c r="RP143" s="7"/>
      <c r="RQ143" s="7"/>
      <c r="RR143" s="7"/>
      <c r="RS143" s="7"/>
      <c r="RT143" s="7"/>
      <c r="RU143" s="7"/>
      <c r="RV143" s="7"/>
      <c r="RW143" s="7"/>
      <c r="RX143" s="7"/>
      <c r="RY143" s="7"/>
      <c r="RZ143" s="7"/>
      <c r="SA143" s="7"/>
      <c r="SB143" s="7"/>
      <c r="SC143" s="7"/>
      <c r="SD143" s="7"/>
      <c r="SE143" s="7"/>
      <c r="SF143" s="7"/>
      <c r="SG143" s="7"/>
      <c r="SH143" s="7"/>
      <c r="SI143" s="7"/>
      <c r="SJ143" s="7"/>
      <c r="SK143" s="7"/>
      <c r="SL143" s="7"/>
      <c r="SM143" s="7"/>
      <c r="SN143" s="7"/>
      <c r="SO143" s="7"/>
      <c r="SP143" s="7"/>
      <c r="SQ143" s="7"/>
      <c r="SR143" s="7"/>
      <c r="SS143" s="7"/>
      <c r="ST143" s="7"/>
      <c r="SU143" s="7"/>
      <c r="SV143" s="7"/>
      <c r="SW143" s="7"/>
      <c r="SX143" s="7"/>
      <c r="SY143" s="7"/>
      <c r="SZ143" s="7"/>
      <c r="TA143" s="7"/>
      <c r="TB143" s="7"/>
      <c r="TC143" s="7"/>
      <c r="TD143" s="7"/>
      <c r="TE143" s="7"/>
      <c r="TF143" s="7"/>
      <c r="TG143" s="7"/>
      <c r="TH143" s="7"/>
      <c r="TI143" s="7"/>
      <c r="TJ143" s="7"/>
      <c r="TK143" s="7"/>
      <c r="TL143" s="7"/>
      <c r="TM143" s="7"/>
      <c r="TN143" s="7"/>
      <c r="TO143" s="7"/>
      <c r="TP143" s="7"/>
      <c r="TQ143" s="7"/>
      <c r="TR143" s="7"/>
      <c r="TS143" s="7"/>
      <c r="TT143" s="7"/>
      <c r="TU143" s="7"/>
      <c r="TV143" s="7"/>
      <c r="TW143" s="7"/>
      <c r="TX143" s="7"/>
      <c r="TY143" s="7"/>
      <c r="TZ143" s="7"/>
      <c r="UA143" s="7"/>
      <c r="UB143" s="7"/>
      <c r="UC143" s="7"/>
      <c r="UD143" s="7"/>
      <c r="UE143" s="7"/>
      <c r="UF143" s="7"/>
      <c r="UG143" s="7"/>
      <c r="UH143" s="7"/>
      <c r="UI143" s="7"/>
      <c r="UJ143" s="7"/>
      <c r="UK143" s="7"/>
      <c r="UL143" s="7"/>
      <c r="UM143" s="7"/>
      <c r="UN143" s="7"/>
      <c r="UO143" s="7"/>
      <c r="UP143" s="7"/>
      <c r="UQ143" s="7"/>
      <c r="UR143" s="7"/>
      <c r="US143" s="7"/>
      <c r="UT143" s="7"/>
      <c r="UU143" s="7"/>
      <c r="UV143" s="7"/>
      <c r="UW143" s="7"/>
      <c r="UX143" s="7"/>
      <c r="UY143" s="7"/>
      <c r="UZ143" s="7"/>
      <c r="VA143" s="7"/>
      <c r="VB143" s="7"/>
      <c r="VC143" s="7"/>
      <c r="VD143" s="7"/>
      <c r="VE143" s="7"/>
      <c r="VF143" s="7"/>
      <c r="VG143" s="7"/>
      <c r="VH143" s="7"/>
      <c r="VI143" s="7"/>
      <c r="VJ143" s="7"/>
      <c r="VK143" s="7"/>
      <c r="VL143" s="7"/>
      <c r="VM143" s="7"/>
      <c r="VN143" s="7"/>
      <c r="VO143" s="7"/>
      <c r="VP143" s="7"/>
      <c r="VQ143" s="7"/>
      <c r="VR143" s="7"/>
      <c r="VS143" s="7"/>
      <c r="VT143" s="7"/>
      <c r="VU143" s="7"/>
      <c r="VV143" s="7"/>
      <c r="VW143" s="7"/>
      <c r="VX143" s="7"/>
      <c r="VY143" s="7"/>
      <c r="VZ143" s="7"/>
      <c r="WA143" s="7"/>
      <c r="WB143" s="7"/>
      <c r="WC143" s="7"/>
      <c r="WD143" s="7"/>
      <c r="WE143" s="7"/>
      <c r="WF143" s="7"/>
      <c r="WG143" s="7"/>
      <c r="WH143" s="7"/>
      <c r="WI143" s="7"/>
      <c r="WJ143" s="7"/>
      <c r="WK143" s="7"/>
      <c r="WL143" s="7"/>
      <c r="WM143" s="7"/>
      <c r="WN143" s="7"/>
      <c r="WO143" s="7"/>
      <c r="WP143" s="7"/>
      <c r="WQ143" s="7"/>
      <c r="WR143" s="7"/>
      <c r="WS143" s="7"/>
      <c r="WT143" s="7"/>
      <c r="WU143" s="7"/>
      <c r="WV143" s="7"/>
      <c r="WW143" s="7"/>
      <c r="WX143" s="7"/>
      <c r="WY143" s="7"/>
      <c r="WZ143" s="7"/>
      <c r="XA143" s="7"/>
      <c r="XB143" s="7"/>
      <c r="XC143" s="7"/>
      <c r="XD143" s="7"/>
      <c r="XE143" s="7"/>
      <c r="XF143" s="7"/>
      <c r="XG143" s="7"/>
      <c r="XH143" s="7"/>
      <c r="XI143" s="7"/>
      <c r="XJ143" s="7"/>
      <c r="XK143" s="7"/>
      <c r="XL143" s="7"/>
      <c r="XM143" s="7"/>
      <c r="XN143" s="7"/>
      <c r="XO143" s="7"/>
      <c r="XP143" s="7"/>
      <c r="XQ143" s="7"/>
      <c r="XR143" s="7"/>
      <c r="XS143" s="7"/>
      <c r="XT143" s="7"/>
      <c r="XU143" s="7"/>
      <c r="XV143" s="7"/>
      <c r="XW143" s="7"/>
      <c r="XX143" s="7"/>
      <c r="XY143" s="7"/>
      <c r="XZ143" s="7"/>
      <c r="YA143" s="7"/>
      <c r="YB143" s="7"/>
      <c r="YC143" s="7"/>
      <c r="YD143" s="7"/>
      <c r="YE143" s="7"/>
      <c r="YF143" s="7"/>
      <c r="YG143" s="7"/>
      <c r="YH143" s="7"/>
      <c r="YI143" s="7"/>
      <c r="YJ143" s="7"/>
      <c r="YK143" s="7"/>
      <c r="YL143" s="7"/>
      <c r="YM143" s="7"/>
      <c r="YN143" s="7"/>
      <c r="YO143" s="7"/>
      <c r="YP143" s="7"/>
      <c r="YQ143" s="7"/>
      <c r="YR143" s="7"/>
      <c r="YS143" s="7"/>
      <c r="YT143" s="7"/>
      <c r="YU143" s="7"/>
      <c r="YV143" s="7"/>
      <c r="YW143" s="7"/>
      <c r="YX143" s="7"/>
      <c r="YY143" s="7"/>
      <c r="YZ143" s="7"/>
      <c r="ZA143" s="7"/>
      <c r="ZB143" s="7"/>
      <c r="ZC143" s="7"/>
      <c r="ZD143" s="7"/>
      <c r="ZE143" s="7"/>
      <c r="ZF143" s="7"/>
      <c r="ZG143" s="7"/>
      <c r="ZH143" s="7"/>
      <c r="ZI143" s="7"/>
      <c r="ZJ143" s="7"/>
      <c r="ZK143" s="7"/>
      <c r="ZL143" s="7"/>
      <c r="ZM143" s="7"/>
      <c r="ZN143" s="7"/>
      <c r="ZO143" s="7"/>
      <c r="ZP143" s="7"/>
      <c r="ZQ143" s="7"/>
      <c r="ZR143" s="7"/>
      <c r="ZS143" s="7"/>
      <c r="ZT143" s="7"/>
      <c r="ZU143" s="7"/>
      <c r="ZV143" s="7"/>
      <c r="ZW143" s="7"/>
      <c r="ZX143" s="7"/>
      <c r="ZY143" s="7"/>
      <c r="ZZ143" s="7"/>
      <c r="AAA143" s="7"/>
      <c r="AAB143" s="7"/>
      <c r="AAC143" s="7"/>
      <c r="AAD143" s="7"/>
      <c r="AAE143" s="7"/>
      <c r="AAF143" s="7"/>
      <c r="AAG143" s="7"/>
      <c r="AAH143" s="7"/>
      <c r="AAI143" s="7"/>
      <c r="AAJ143" s="7"/>
      <c r="AAK143" s="7"/>
      <c r="AAL143" s="7"/>
      <c r="AAM143" s="7"/>
      <c r="AAN143" s="7"/>
      <c r="AAO143" s="7"/>
      <c r="AAP143" s="7"/>
      <c r="AAQ143" s="7"/>
      <c r="AAR143" s="7"/>
      <c r="AAS143" s="7"/>
      <c r="AAT143" s="7"/>
      <c r="AAU143" s="7"/>
      <c r="AAV143" s="7"/>
      <c r="AAW143" s="7"/>
      <c r="AAX143" s="7"/>
      <c r="AAY143" s="7"/>
      <c r="AAZ143" s="7"/>
      <c r="ABA143" s="7"/>
      <c r="ABB143" s="7"/>
      <c r="ABC143" s="7"/>
      <c r="ABD143" s="7"/>
      <c r="ABE143" s="7"/>
      <c r="ABF143" s="7"/>
      <c r="ABG143" s="7"/>
      <c r="ABH143" s="7"/>
      <c r="ABI143" s="7"/>
      <c r="ABJ143" s="7"/>
      <c r="ABK143" s="7"/>
      <c r="ABL143" s="7"/>
      <c r="ABM143" s="7"/>
      <c r="ABN143" s="7"/>
      <c r="ABO143" s="7"/>
      <c r="ABP143" s="7"/>
      <c r="ABQ143" s="7"/>
      <c r="ABR143" s="7"/>
      <c r="ABS143" s="7"/>
      <c r="ABT143" s="7"/>
      <c r="ABU143" s="7"/>
      <c r="ABV143" s="7"/>
      <c r="ABW143" s="7"/>
      <c r="ABX143" s="7"/>
      <c r="ABY143" s="7"/>
      <c r="ABZ143" s="7"/>
      <c r="ACA143" s="7"/>
      <c r="ACB143" s="7"/>
      <c r="ACC143" s="7"/>
      <c r="ACD143" s="7"/>
      <c r="ACE143" s="7"/>
      <c r="ACF143" s="7"/>
      <c r="ACG143" s="7"/>
      <c r="ACH143" s="7"/>
      <c r="ACI143" s="7"/>
      <c r="ACJ143" s="7"/>
      <c r="ACK143" s="7"/>
      <c r="ACL143" s="7"/>
      <c r="ACM143" s="7"/>
      <c r="ACN143" s="7"/>
      <c r="ACO143" s="7"/>
      <c r="ACP143" s="7"/>
      <c r="ACQ143" s="7"/>
      <c r="ACR143" s="7"/>
      <c r="ACS143" s="7"/>
      <c r="ACT143" s="7"/>
      <c r="ACU143" s="7"/>
      <c r="ACV143" s="7"/>
      <c r="ACW143" s="7"/>
      <c r="ACX143" s="7"/>
      <c r="ACY143" s="7"/>
      <c r="ACZ143" s="7"/>
      <c r="ADA143" s="7"/>
      <c r="ADB143" s="7"/>
      <c r="ADC143" s="7"/>
      <c r="ADD143" s="7"/>
      <c r="ADE143" s="7"/>
      <c r="ADF143" s="7"/>
      <c r="ADG143" s="7"/>
      <c r="ADH143" s="7"/>
      <c r="ADI143" s="7"/>
      <c r="ADJ143" s="7"/>
      <c r="ADK143" s="7"/>
      <c r="ADL143" s="7"/>
      <c r="ADM143" s="7"/>
      <c r="ADN143" s="7"/>
      <c r="ADO143" s="7"/>
      <c r="ADP143" s="7"/>
      <c r="ADQ143" s="7"/>
      <c r="ADR143" s="7"/>
      <c r="ADS143" s="7"/>
      <c r="ADT143" s="7"/>
      <c r="ADU143" s="7"/>
      <c r="ADV143" s="7"/>
      <c r="ADW143" s="7"/>
      <c r="ADX143" s="7"/>
      <c r="ADY143" s="7"/>
      <c r="ADZ143" s="7"/>
      <c r="AEA143" s="7"/>
      <c r="AEB143" s="7"/>
      <c r="AEC143" s="7"/>
      <c r="AED143" s="7"/>
      <c r="AEE143" s="7"/>
      <c r="AEF143" s="7"/>
      <c r="AEG143" s="7"/>
      <c r="AEH143" s="7"/>
      <c r="AEI143" s="7"/>
      <c r="AEJ143" s="7"/>
      <c r="AEK143" s="7"/>
      <c r="AEL143" s="7"/>
      <c r="AEM143" s="7"/>
      <c r="AEN143" s="7"/>
      <c r="AEO143" s="7"/>
      <c r="AEP143" s="7"/>
      <c r="AEQ143" s="7"/>
      <c r="AER143" s="7"/>
      <c r="AES143" s="7"/>
      <c r="AET143" s="7"/>
      <c r="AEU143" s="7"/>
      <c r="AEV143" s="7"/>
      <c r="AEW143" s="7"/>
      <c r="AEX143" s="7"/>
      <c r="AEY143" s="7"/>
      <c r="AEZ143" s="7"/>
      <c r="AFA143" s="7"/>
      <c r="AFB143" s="7"/>
      <c r="AFC143" s="7"/>
      <c r="AFD143" s="7"/>
      <c r="AFE143" s="7"/>
      <c r="AFF143" s="7"/>
      <c r="AFG143" s="7"/>
      <c r="AFH143" s="7"/>
      <c r="AFI143" s="7"/>
      <c r="AFJ143" s="7"/>
      <c r="AFK143" s="7"/>
      <c r="AFL143" s="7"/>
      <c r="AFM143" s="7"/>
      <c r="AFN143" s="7"/>
      <c r="AFO143" s="7"/>
      <c r="AFP143" s="7"/>
      <c r="AFQ143" s="7"/>
      <c r="AFR143" s="7"/>
      <c r="AFS143" s="7"/>
      <c r="AFT143" s="7"/>
      <c r="AFU143" s="7"/>
      <c r="AFV143" s="7"/>
      <c r="AFW143" s="7"/>
      <c r="AFX143" s="7"/>
      <c r="AFY143" s="7"/>
      <c r="AFZ143" s="7"/>
      <c r="AGA143" s="7"/>
      <c r="AGB143" s="7"/>
      <c r="AGC143" s="7"/>
      <c r="AGD143" s="7"/>
      <c r="AGE143" s="7"/>
      <c r="AGF143" s="7"/>
      <c r="AGG143" s="7"/>
      <c r="AGH143" s="7"/>
      <c r="AGI143" s="7"/>
      <c r="AGJ143" s="7"/>
      <c r="AGK143" s="7"/>
      <c r="AGL143" s="7"/>
      <c r="AGM143" s="7"/>
      <c r="AGN143" s="7"/>
      <c r="AGO143" s="7"/>
      <c r="AGP143" s="7"/>
      <c r="AGQ143" s="7"/>
      <c r="AGR143" s="7"/>
      <c r="AGS143" s="7"/>
      <c r="AGT143" s="7"/>
      <c r="AGU143" s="7"/>
      <c r="AGV143" s="7"/>
      <c r="AGW143" s="7"/>
      <c r="AGX143" s="7"/>
      <c r="AGY143" s="7"/>
      <c r="AGZ143" s="7"/>
      <c r="AHA143" s="7"/>
      <c r="AHB143" s="7"/>
      <c r="AHC143" s="7"/>
      <c r="AHD143" s="7"/>
      <c r="AHE143" s="7"/>
      <c r="AHF143" s="7"/>
      <c r="AHG143" s="7"/>
      <c r="AHH143" s="7"/>
      <c r="AHI143" s="7"/>
      <c r="AHJ143" s="7"/>
      <c r="AHK143" s="7"/>
      <c r="AHL143" s="7"/>
      <c r="AHM143" s="7"/>
      <c r="AHN143" s="7"/>
      <c r="AHO143" s="7"/>
      <c r="AHP143" s="7"/>
      <c r="AHQ143" s="7"/>
      <c r="AHR143" s="7"/>
      <c r="AHS143" s="7"/>
      <c r="AHT143" s="7"/>
      <c r="AHU143" s="7"/>
      <c r="AHV143" s="7"/>
      <c r="AHW143" s="7"/>
      <c r="AHX143" s="7"/>
      <c r="AHY143" s="7"/>
      <c r="AHZ143" s="7"/>
      <c r="AIA143" s="7"/>
      <c r="AIB143" s="7"/>
      <c r="AIC143" s="7"/>
      <c r="AID143" s="7"/>
      <c r="AIE143" s="7"/>
      <c r="AIF143" s="7"/>
      <c r="AIG143" s="7"/>
      <c r="AIH143" s="7"/>
      <c r="AII143" s="7"/>
      <c r="AIJ143" s="7"/>
      <c r="AIK143" s="7"/>
      <c r="AIL143" s="7"/>
      <c r="AIM143" s="7"/>
      <c r="AIN143" s="7"/>
      <c r="AIO143" s="7"/>
      <c r="AIP143" s="7"/>
      <c r="AIQ143" s="7"/>
      <c r="AIR143" s="7"/>
      <c r="AIS143" s="7"/>
      <c r="AIT143" s="7"/>
      <c r="AIU143" s="7"/>
      <c r="AIV143" s="7"/>
      <c r="AIW143" s="7"/>
      <c r="AIX143" s="7"/>
      <c r="AIY143" s="7"/>
      <c r="AIZ143" s="7"/>
      <c r="AJA143" s="7"/>
    </row>
    <row r="144" spans="1:937" ht="65.099999999999994" customHeight="1" x14ac:dyDescent="0.25">
      <c r="B144" s="48" t="s">
        <v>282</v>
      </c>
      <c r="C144" s="34" t="s">
        <v>93</v>
      </c>
      <c r="D144" s="35" t="s">
        <v>392</v>
      </c>
      <c r="E144" s="20" t="s">
        <v>89</v>
      </c>
      <c r="F144" s="20" t="s">
        <v>112</v>
      </c>
      <c r="G144" s="246">
        <v>2023</v>
      </c>
      <c r="H144" s="246">
        <v>2024</v>
      </c>
      <c r="I144" s="8">
        <v>20000</v>
      </c>
      <c r="J144" s="8">
        <f t="shared" ref="J144" si="217">M144+S144</f>
        <v>0</v>
      </c>
      <c r="K144" s="169">
        <f>I144+J144</f>
        <v>20000</v>
      </c>
      <c r="L144" s="8">
        <v>20000</v>
      </c>
      <c r="M144" s="8">
        <v>0</v>
      </c>
      <c r="N144" s="169">
        <f>L144+M144</f>
        <v>20000</v>
      </c>
      <c r="O144" s="8">
        <v>20000</v>
      </c>
      <c r="P144" s="8">
        <v>0</v>
      </c>
      <c r="Q144" s="169">
        <f>O144+P144</f>
        <v>20000</v>
      </c>
      <c r="R144" s="169">
        <v>60000</v>
      </c>
      <c r="S144" s="169">
        <v>0</v>
      </c>
      <c r="T144" s="169">
        <f>R144+S144</f>
        <v>60000</v>
      </c>
      <c r="U144" s="169">
        <v>0</v>
      </c>
      <c r="V144" s="169">
        <v>0</v>
      </c>
      <c r="W144" s="169"/>
      <c r="X144" s="169">
        <v>0</v>
      </c>
      <c r="Y144" s="69">
        <v>0</v>
      </c>
      <c r="AA144" s="8">
        <v>20000</v>
      </c>
      <c r="AB144" s="8">
        <v>0</v>
      </c>
      <c r="AC144" s="169">
        <f>AA144+AB144</f>
        <v>20000</v>
      </c>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c r="IW144" s="7"/>
      <c r="IX144" s="7"/>
      <c r="IY144" s="7"/>
      <c r="IZ144" s="7"/>
      <c r="JA144" s="7"/>
      <c r="JB144" s="7"/>
      <c r="JC144" s="7"/>
      <c r="JD144" s="7"/>
      <c r="JE144" s="7"/>
      <c r="JF144" s="7"/>
      <c r="JG144" s="7"/>
      <c r="JH144" s="7"/>
      <c r="JI144" s="7"/>
      <c r="JJ144" s="7"/>
      <c r="JK144" s="7"/>
      <c r="JL144" s="7"/>
      <c r="JM144" s="7"/>
      <c r="JN144" s="7"/>
      <c r="JO144" s="7"/>
      <c r="JP144" s="7"/>
      <c r="JQ144" s="7"/>
      <c r="JR144" s="7"/>
      <c r="JS144" s="7"/>
      <c r="JT144" s="7"/>
      <c r="JU144" s="7"/>
      <c r="JV144" s="7"/>
      <c r="JW144" s="7"/>
      <c r="JX144" s="7"/>
      <c r="JY144" s="7"/>
      <c r="JZ144" s="7"/>
      <c r="KA144" s="7"/>
      <c r="KB144" s="7"/>
      <c r="KC144" s="7"/>
      <c r="KD144" s="7"/>
      <c r="KE144" s="7"/>
      <c r="KF144" s="7"/>
      <c r="KG144" s="7"/>
      <c r="KH144" s="7"/>
      <c r="KI144" s="7"/>
      <c r="KJ144" s="7"/>
      <c r="KK144" s="7"/>
      <c r="KL144" s="7"/>
      <c r="KM144" s="7"/>
      <c r="KN144" s="7"/>
      <c r="KO144" s="7"/>
      <c r="KP144" s="7"/>
      <c r="KQ144" s="7"/>
      <c r="KR144" s="7"/>
      <c r="KS144" s="7"/>
      <c r="KT144" s="7"/>
      <c r="KU144" s="7"/>
      <c r="KV144" s="7"/>
      <c r="KW144" s="7"/>
      <c r="KX144" s="7"/>
      <c r="KY144" s="7"/>
      <c r="KZ144" s="7"/>
      <c r="LA144" s="7"/>
      <c r="LB144" s="7"/>
      <c r="LC144" s="7"/>
      <c r="LD144" s="7"/>
      <c r="LE144" s="7"/>
      <c r="LF144" s="7"/>
      <c r="LG144" s="7"/>
      <c r="LH144" s="7"/>
      <c r="LI144" s="7"/>
      <c r="LJ144" s="7"/>
      <c r="LK144" s="7"/>
      <c r="LL144" s="7"/>
      <c r="LM144" s="7"/>
      <c r="LN144" s="7"/>
      <c r="LO144" s="7"/>
      <c r="LP144" s="7"/>
      <c r="LQ144" s="7"/>
      <c r="LR144" s="7"/>
      <c r="LS144" s="7"/>
      <c r="LT144" s="7"/>
      <c r="LU144" s="7"/>
      <c r="LV144" s="7"/>
      <c r="LW144" s="7"/>
      <c r="LX144" s="7"/>
      <c r="LY144" s="7"/>
      <c r="LZ144" s="7"/>
      <c r="MA144" s="7"/>
      <c r="MB144" s="7"/>
      <c r="MC144" s="7"/>
      <c r="MD144" s="7"/>
      <c r="ME144" s="7"/>
      <c r="MF144" s="7"/>
      <c r="MG144" s="7"/>
      <c r="MH144" s="7"/>
      <c r="MI144" s="7"/>
      <c r="MJ144" s="7"/>
      <c r="MK144" s="7"/>
      <c r="ML144" s="7"/>
      <c r="MM144" s="7"/>
      <c r="MN144" s="7"/>
      <c r="MO144" s="7"/>
      <c r="MP144" s="7"/>
      <c r="MQ144" s="7"/>
      <c r="MR144" s="7"/>
      <c r="MS144" s="7"/>
      <c r="MT144" s="7"/>
      <c r="MU144" s="7"/>
      <c r="MV144" s="7"/>
      <c r="MW144" s="7"/>
      <c r="MX144" s="7"/>
      <c r="MY144" s="7"/>
      <c r="MZ144" s="7"/>
      <c r="NA144" s="7"/>
      <c r="NB144" s="7"/>
      <c r="NC144" s="7"/>
      <c r="ND144" s="7"/>
      <c r="NE144" s="7"/>
      <c r="NF144" s="7"/>
      <c r="NG144" s="7"/>
      <c r="NH144" s="7"/>
      <c r="NI144" s="7"/>
      <c r="NJ144" s="7"/>
      <c r="NK144" s="7"/>
      <c r="NL144" s="7"/>
      <c r="NM144" s="7"/>
      <c r="NN144" s="7"/>
      <c r="NO144" s="7"/>
      <c r="NP144" s="7"/>
      <c r="NQ144" s="7"/>
      <c r="NR144" s="7"/>
      <c r="NS144" s="7"/>
      <c r="NT144" s="7"/>
      <c r="NU144" s="7"/>
      <c r="NV144" s="7"/>
      <c r="NW144" s="7"/>
      <c r="NX144" s="7"/>
      <c r="NY144" s="7"/>
      <c r="NZ144" s="7"/>
      <c r="OA144" s="7"/>
      <c r="OB144" s="7"/>
      <c r="OC144" s="7"/>
      <c r="OD144" s="7"/>
      <c r="OE144" s="7"/>
      <c r="OF144" s="7"/>
      <c r="OG144" s="7"/>
      <c r="OH144" s="7"/>
      <c r="OI144" s="7"/>
      <c r="OJ144" s="7"/>
      <c r="OK144" s="7"/>
      <c r="OL144" s="7"/>
      <c r="OM144" s="7"/>
      <c r="ON144" s="7"/>
      <c r="OO144" s="7"/>
      <c r="OP144" s="7"/>
      <c r="OQ144" s="7"/>
      <c r="OR144" s="7"/>
      <c r="OS144" s="7"/>
      <c r="OT144" s="7"/>
      <c r="OU144" s="7"/>
      <c r="OV144" s="7"/>
      <c r="OW144" s="7"/>
      <c r="OX144" s="7"/>
      <c r="OY144" s="7"/>
      <c r="OZ144" s="7"/>
      <c r="PA144" s="7"/>
      <c r="PB144" s="7"/>
      <c r="PC144" s="7"/>
      <c r="PD144" s="7"/>
      <c r="PE144" s="7"/>
      <c r="PF144" s="7"/>
      <c r="PG144" s="7"/>
      <c r="PH144" s="7"/>
      <c r="PI144" s="7"/>
      <c r="PJ144" s="7"/>
      <c r="PK144" s="7"/>
      <c r="PL144" s="7"/>
      <c r="PM144" s="7"/>
      <c r="PN144" s="7"/>
      <c r="PO144" s="7"/>
      <c r="PP144" s="7"/>
      <c r="PQ144" s="7"/>
      <c r="PR144" s="7"/>
      <c r="PS144" s="7"/>
      <c r="PT144" s="7"/>
      <c r="PU144" s="7"/>
      <c r="PV144" s="7"/>
      <c r="PW144" s="7"/>
      <c r="PX144" s="7"/>
      <c r="PY144" s="7"/>
      <c r="PZ144" s="7"/>
      <c r="QA144" s="7"/>
      <c r="QB144" s="7"/>
      <c r="QC144" s="7"/>
      <c r="QD144" s="7"/>
      <c r="QE144" s="7"/>
      <c r="QF144" s="7"/>
      <c r="QG144" s="7"/>
      <c r="QH144" s="7"/>
      <c r="QI144" s="7"/>
      <c r="QJ144" s="7"/>
      <c r="QK144" s="7"/>
      <c r="QL144" s="7"/>
      <c r="QM144" s="7"/>
      <c r="QN144" s="7"/>
      <c r="QO144" s="7"/>
      <c r="QP144" s="7"/>
      <c r="QQ144" s="7"/>
      <c r="QR144" s="7"/>
      <c r="QS144" s="7"/>
      <c r="QT144" s="7"/>
      <c r="QU144" s="7"/>
      <c r="QV144" s="7"/>
      <c r="QW144" s="7"/>
      <c r="QX144" s="7"/>
      <c r="QY144" s="7"/>
      <c r="QZ144" s="7"/>
      <c r="RA144" s="7"/>
      <c r="RB144" s="7"/>
      <c r="RC144" s="7"/>
      <c r="RD144" s="7"/>
      <c r="RE144" s="7"/>
      <c r="RF144" s="7"/>
      <c r="RG144" s="7"/>
      <c r="RH144" s="7"/>
      <c r="RI144" s="7"/>
      <c r="RJ144" s="7"/>
      <c r="RK144" s="7"/>
      <c r="RL144" s="7"/>
      <c r="RM144" s="7"/>
      <c r="RN144" s="7"/>
      <c r="RO144" s="7"/>
      <c r="RP144" s="7"/>
      <c r="RQ144" s="7"/>
      <c r="RR144" s="7"/>
      <c r="RS144" s="7"/>
      <c r="RT144" s="7"/>
      <c r="RU144" s="7"/>
      <c r="RV144" s="7"/>
      <c r="RW144" s="7"/>
      <c r="RX144" s="7"/>
      <c r="RY144" s="7"/>
      <c r="RZ144" s="7"/>
      <c r="SA144" s="7"/>
      <c r="SB144" s="7"/>
      <c r="SC144" s="7"/>
      <c r="SD144" s="7"/>
      <c r="SE144" s="7"/>
      <c r="SF144" s="7"/>
      <c r="SG144" s="7"/>
      <c r="SH144" s="7"/>
      <c r="SI144" s="7"/>
      <c r="SJ144" s="7"/>
      <c r="SK144" s="7"/>
      <c r="SL144" s="7"/>
      <c r="SM144" s="7"/>
      <c r="SN144" s="7"/>
      <c r="SO144" s="7"/>
      <c r="SP144" s="7"/>
      <c r="SQ144" s="7"/>
      <c r="SR144" s="7"/>
      <c r="SS144" s="7"/>
      <c r="ST144" s="7"/>
      <c r="SU144" s="7"/>
      <c r="SV144" s="7"/>
      <c r="SW144" s="7"/>
      <c r="SX144" s="7"/>
      <c r="SY144" s="7"/>
      <c r="SZ144" s="7"/>
      <c r="TA144" s="7"/>
      <c r="TB144" s="7"/>
      <c r="TC144" s="7"/>
      <c r="TD144" s="7"/>
      <c r="TE144" s="7"/>
      <c r="TF144" s="7"/>
      <c r="TG144" s="7"/>
      <c r="TH144" s="7"/>
      <c r="TI144" s="7"/>
      <c r="TJ144" s="7"/>
      <c r="TK144" s="7"/>
      <c r="TL144" s="7"/>
      <c r="TM144" s="7"/>
      <c r="TN144" s="7"/>
      <c r="TO144" s="7"/>
      <c r="TP144" s="7"/>
      <c r="TQ144" s="7"/>
      <c r="TR144" s="7"/>
      <c r="TS144" s="7"/>
      <c r="TT144" s="7"/>
      <c r="TU144" s="7"/>
      <c r="TV144" s="7"/>
      <c r="TW144" s="7"/>
      <c r="TX144" s="7"/>
      <c r="TY144" s="7"/>
      <c r="TZ144" s="7"/>
      <c r="UA144" s="7"/>
      <c r="UB144" s="7"/>
      <c r="UC144" s="7"/>
      <c r="UD144" s="7"/>
      <c r="UE144" s="7"/>
      <c r="UF144" s="7"/>
      <c r="UG144" s="7"/>
      <c r="UH144" s="7"/>
      <c r="UI144" s="7"/>
      <c r="UJ144" s="7"/>
      <c r="UK144" s="7"/>
      <c r="UL144" s="7"/>
      <c r="UM144" s="7"/>
      <c r="UN144" s="7"/>
      <c r="UO144" s="7"/>
      <c r="UP144" s="7"/>
      <c r="UQ144" s="7"/>
      <c r="UR144" s="7"/>
      <c r="US144" s="7"/>
      <c r="UT144" s="7"/>
      <c r="UU144" s="7"/>
      <c r="UV144" s="7"/>
      <c r="UW144" s="7"/>
      <c r="UX144" s="7"/>
      <c r="UY144" s="7"/>
      <c r="UZ144" s="7"/>
      <c r="VA144" s="7"/>
      <c r="VB144" s="7"/>
      <c r="VC144" s="7"/>
      <c r="VD144" s="7"/>
      <c r="VE144" s="7"/>
      <c r="VF144" s="7"/>
      <c r="VG144" s="7"/>
      <c r="VH144" s="7"/>
      <c r="VI144" s="7"/>
      <c r="VJ144" s="7"/>
      <c r="VK144" s="7"/>
      <c r="VL144" s="7"/>
      <c r="VM144" s="7"/>
      <c r="VN144" s="7"/>
      <c r="VO144" s="7"/>
      <c r="VP144" s="7"/>
      <c r="VQ144" s="7"/>
      <c r="VR144" s="7"/>
      <c r="VS144" s="7"/>
      <c r="VT144" s="7"/>
      <c r="VU144" s="7"/>
      <c r="VV144" s="7"/>
      <c r="VW144" s="7"/>
      <c r="VX144" s="7"/>
      <c r="VY144" s="7"/>
      <c r="VZ144" s="7"/>
      <c r="WA144" s="7"/>
      <c r="WB144" s="7"/>
      <c r="WC144" s="7"/>
      <c r="WD144" s="7"/>
      <c r="WE144" s="7"/>
      <c r="WF144" s="7"/>
      <c r="WG144" s="7"/>
      <c r="WH144" s="7"/>
      <c r="WI144" s="7"/>
      <c r="WJ144" s="7"/>
      <c r="WK144" s="7"/>
      <c r="WL144" s="7"/>
      <c r="WM144" s="7"/>
      <c r="WN144" s="7"/>
      <c r="WO144" s="7"/>
      <c r="WP144" s="7"/>
      <c r="WQ144" s="7"/>
      <c r="WR144" s="7"/>
      <c r="WS144" s="7"/>
      <c r="WT144" s="7"/>
      <c r="WU144" s="7"/>
      <c r="WV144" s="7"/>
      <c r="WW144" s="7"/>
      <c r="WX144" s="7"/>
      <c r="WY144" s="7"/>
      <c r="WZ144" s="7"/>
      <c r="XA144" s="7"/>
      <c r="XB144" s="7"/>
      <c r="XC144" s="7"/>
      <c r="XD144" s="7"/>
      <c r="XE144" s="7"/>
      <c r="XF144" s="7"/>
      <c r="XG144" s="7"/>
      <c r="XH144" s="7"/>
      <c r="XI144" s="7"/>
      <c r="XJ144" s="7"/>
      <c r="XK144" s="7"/>
      <c r="XL144" s="7"/>
      <c r="XM144" s="7"/>
      <c r="XN144" s="7"/>
      <c r="XO144" s="7"/>
      <c r="XP144" s="7"/>
      <c r="XQ144" s="7"/>
      <c r="XR144" s="7"/>
      <c r="XS144" s="7"/>
      <c r="XT144" s="7"/>
      <c r="XU144" s="7"/>
      <c r="XV144" s="7"/>
      <c r="XW144" s="7"/>
      <c r="XX144" s="7"/>
      <c r="XY144" s="7"/>
      <c r="XZ144" s="7"/>
      <c r="YA144" s="7"/>
      <c r="YB144" s="7"/>
      <c r="YC144" s="7"/>
      <c r="YD144" s="7"/>
      <c r="YE144" s="7"/>
      <c r="YF144" s="7"/>
      <c r="YG144" s="7"/>
      <c r="YH144" s="7"/>
      <c r="YI144" s="7"/>
      <c r="YJ144" s="7"/>
      <c r="YK144" s="7"/>
      <c r="YL144" s="7"/>
      <c r="YM144" s="7"/>
      <c r="YN144" s="7"/>
      <c r="YO144" s="7"/>
      <c r="YP144" s="7"/>
      <c r="YQ144" s="7"/>
      <c r="YR144" s="7"/>
      <c r="YS144" s="7"/>
      <c r="YT144" s="7"/>
      <c r="YU144" s="7"/>
      <c r="YV144" s="7"/>
      <c r="YW144" s="7"/>
      <c r="YX144" s="7"/>
      <c r="YY144" s="7"/>
      <c r="YZ144" s="7"/>
      <c r="ZA144" s="7"/>
      <c r="ZB144" s="7"/>
      <c r="ZC144" s="7"/>
      <c r="ZD144" s="7"/>
      <c r="ZE144" s="7"/>
      <c r="ZF144" s="7"/>
      <c r="ZG144" s="7"/>
      <c r="ZH144" s="7"/>
      <c r="ZI144" s="7"/>
      <c r="ZJ144" s="7"/>
      <c r="ZK144" s="7"/>
      <c r="ZL144" s="7"/>
      <c r="ZM144" s="7"/>
      <c r="ZN144" s="7"/>
      <c r="ZO144" s="7"/>
      <c r="ZP144" s="7"/>
      <c r="ZQ144" s="7"/>
      <c r="ZR144" s="7"/>
      <c r="ZS144" s="7"/>
      <c r="ZT144" s="7"/>
      <c r="ZU144" s="7"/>
      <c r="ZV144" s="7"/>
      <c r="ZW144" s="7"/>
      <c r="ZX144" s="7"/>
      <c r="ZY144" s="7"/>
      <c r="ZZ144" s="7"/>
      <c r="AAA144" s="7"/>
      <c r="AAB144" s="7"/>
      <c r="AAC144" s="7"/>
      <c r="AAD144" s="7"/>
      <c r="AAE144" s="7"/>
      <c r="AAF144" s="7"/>
      <c r="AAG144" s="7"/>
      <c r="AAH144" s="7"/>
      <c r="AAI144" s="7"/>
      <c r="AAJ144" s="7"/>
      <c r="AAK144" s="7"/>
      <c r="AAL144" s="7"/>
      <c r="AAM144" s="7"/>
      <c r="AAN144" s="7"/>
      <c r="AAO144" s="7"/>
      <c r="AAP144" s="7"/>
      <c r="AAQ144" s="7"/>
      <c r="AAR144" s="7"/>
      <c r="AAS144" s="7"/>
      <c r="AAT144" s="7"/>
      <c r="AAU144" s="7"/>
      <c r="AAV144" s="7"/>
      <c r="AAW144" s="7"/>
      <c r="AAX144" s="7"/>
      <c r="AAY144" s="7"/>
      <c r="AAZ144" s="7"/>
      <c r="ABA144" s="7"/>
      <c r="ABB144" s="7"/>
      <c r="ABC144" s="7"/>
      <c r="ABD144" s="7"/>
      <c r="ABE144" s="7"/>
      <c r="ABF144" s="7"/>
      <c r="ABG144" s="7"/>
      <c r="ABH144" s="7"/>
      <c r="ABI144" s="7"/>
      <c r="ABJ144" s="7"/>
      <c r="ABK144" s="7"/>
      <c r="ABL144" s="7"/>
      <c r="ABM144" s="7"/>
      <c r="ABN144" s="7"/>
      <c r="ABO144" s="7"/>
      <c r="ABP144" s="7"/>
      <c r="ABQ144" s="7"/>
      <c r="ABR144" s="7"/>
      <c r="ABS144" s="7"/>
      <c r="ABT144" s="7"/>
      <c r="ABU144" s="7"/>
      <c r="ABV144" s="7"/>
      <c r="ABW144" s="7"/>
      <c r="ABX144" s="7"/>
      <c r="ABY144" s="7"/>
      <c r="ABZ144" s="7"/>
      <c r="ACA144" s="7"/>
      <c r="ACB144" s="7"/>
      <c r="ACC144" s="7"/>
      <c r="ACD144" s="7"/>
      <c r="ACE144" s="7"/>
      <c r="ACF144" s="7"/>
      <c r="ACG144" s="7"/>
      <c r="ACH144" s="7"/>
      <c r="ACI144" s="7"/>
      <c r="ACJ144" s="7"/>
      <c r="ACK144" s="7"/>
      <c r="ACL144" s="7"/>
      <c r="ACM144" s="7"/>
      <c r="ACN144" s="7"/>
      <c r="ACO144" s="7"/>
      <c r="ACP144" s="7"/>
      <c r="ACQ144" s="7"/>
      <c r="ACR144" s="7"/>
      <c r="ACS144" s="7"/>
      <c r="ACT144" s="7"/>
      <c r="ACU144" s="7"/>
      <c r="ACV144" s="7"/>
      <c r="ACW144" s="7"/>
      <c r="ACX144" s="7"/>
      <c r="ACY144" s="7"/>
      <c r="ACZ144" s="7"/>
      <c r="ADA144" s="7"/>
      <c r="ADB144" s="7"/>
      <c r="ADC144" s="7"/>
      <c r="ADD144" s="7"/>
      <c r="ADE144" s="7"/>
      <c r="ADF144" s="7"/>
      <c r="ADG144" s="7"/>
      <c r="ADH144" s="7"/>
      <c r="ADI144" s="7"/>
      <c r="ADJ144" s="7"/>
      <c r="ADK144" s="7"/>
      <c r="ADL144" s="7"/>
      <c r="ADM144" s="7"/>
      <c r="ADN144" s="7"/>
      <c r="ADO144" s="7"/>
      <c r="ADP144" s="7"/>
      <c r="ADQ144" s="7"/>
      <c r="ADR144" s="7"/>
      <c r="ADS144" s="7"/>
      <c r="ADT144" s="7"/>
      <c r="ADU144" s="7"/>
      <c r="ADV144" s="7"/>
      <c r="ADW144" s="7"/>
      <c r="ADX144" s="7"/>
      <c r="ADY144" s="7"/>
      <c r="ADZ144" s="7"/>
      <c r="AEA144" s="7"/>
      <c r="AEB144" s="7"/>
      <c r="AEC144" s="7"/>
      <c r="AED144" s="7"/>
      <c r="AEE144" s="7"/>
      <c r="AEF144" s="7"/>
      <c r="AEG144" s="7"/>
      <c r="AEH144" s="7"/>
      <c r="AEI144" s="7"/>
      <c r="AEJ144" s="7"/>
      <c r="AEK144" s="7"/>
      <c r="AEL144" s="7"/>
      <c r="AEM144" s="7"/>
      <c r="AEN144" s="7"/>
      <c r="AEO144" s="7"/>
      <c r="AEP144" s="7"/>
      <c r="AEQ144" s="7"/>
      <c r="AER144" s="7"/>
      <c r="AES144" s="7"/>
      <c r="AET144" s="7"/>
      <c r="AEU144" s="7"/>
      <c r="AEV144" s="7"/>
      <c r="AEW144" s="7"/>
      <c r="AEX144" s="7"/>
      <c r="AEY144" s="7"/>
      <c r="AEZ144" s="7"/>
      <c r="AFA144" s="7"/>
      <c r="AFB144" s="7"/>
      <c r="AFC144" s="7"/>
      <c r="AFD144" s="7"/>
      <c r="AFE144" s="7"/>
      <c r="AFF144" s="7"/>
      <c r="AFG144" s="7"/>
      <c r="AFH144" s="7"/>
      <c r="AFI144" s="7"/>
      <c r="AFJ144" s="7"/>
      <c r="AFK144" s="7"/>
      <c r="AFL144" s="7"/>
      <c r="AFM144" s="7"/>
      <c r="AFN144" s="7"/>
      <c r="AFO144" s="7"/>
      <c r="AFP144" s="7"/>
      <c r="AFQ144" s="7"/>
      <c r="AFR144" s="7"/>
      <c r="AFS144" s="7"/>
      <c r="AFT144" s="7"/>
      <c r="AFU144" s="7"/>
      <c r="AFV144" s="7"/>
      <c r="AFW144" s="7"/>
      <c r="AFX144" s="7"/>
      <c r="AFY144" s="7"/>
      <c r="AFZ144" s="7"/>
      <c r="AGA144" s="7"/>
      <c r="AGB144" s="7"/>
      <c r="AGC144" s="7"/>
      <c r="AGD144" s="7"/>
      <c r="AGE144" s="7"/>
      <c r="AGF144" s="7"/>
      <c r="AGG144" s="7"/>
      <c r="AGH144" s="7"/>
      <c r="AGI144" s="7"/>
      <c r="AGJ144" s="7"/>
      <c r="AGK144" s="7"/>
      <c r="AGL144" s="7"/>
      <c r="AGM144" s="7"/>
      <c r="AGN144" s="7"/>
      <c r="AGO144" s="7"/>
      <c r="AGP144" s="7"/>
      <c r="AGQ144" s="7"/>
      <c r="AGR144" s="7"/>
      <c r="AGS144" s="7"/>
      <c r="AGT144" s="7"/>
      <c r="AGU144" s="7"/>
      <c r="AGV144" s="7"/>
      <c r="AGW144" s="7"/>
      <c r="AGX144" s="7"/>
      <c r="AGY144" s="7"/>
      <c r="AGZ144" s="7"/>
      <c r="AHA144" s="7"/>
      <c r="AHB144" s="7"/>
      <c r="AHC144" s="7"/>
      <c r="AHD144" s="7"/>
      <c r="AHE144" s="7"/>
      <c r="AHF144" s="7"/>
      <c r="AHG144" s="7"/>
      <c r="AHH144" s="7"/>
      <c r="AHI144" s="7"/>
      <c r="AHJ144" s="7"/>
      <c r="AHK144" s="7"/>
      <c r="AHL144" s="7"/>
      <c r="AHM144" s="7"/>
      <c r="AHN144" s="7"/>
      <c r="AHO144" s="7"/>
      <c r="AHP144" s="7"/>
      <c r="AHQ144" s="7"/>
      <c r="AHR144" s="7"/>
      <c r="AHS144" s="7"/>
      <c r="AHT144" s="7"/>
      <c r="AHU144" s="7"/>
      <c r="AHV144" s="7"/>
      <c r="AHW144" s="7"/>
      <c r="AHX144" s="7"/>
      <c r="AHY144" s="7"/>
      <c r="AHZ144" s="7"/>
      <c r="AIA144" s="7"/>
      <c r="AIB144" s="7"/>
      <c r="AIC144" s="7"/>
      <c r="AID144" s="7"/>
      <c r="AIE144" s="7"/>
      <c r="AIF144" s="7"/>
      <c r="AIG144" s="7"/>
      <c r="AIH144" s="7"/>
      <c r="AII144" s="7"/>
      <c r="AIJ144" s="7"/>
      <c r="AIK144" s="7"/>
      <c r="AIL144" s="7"/>
      <c r="AIM144" s="7"/>
      <c r="AIN144" s="7"/>
      <c r="AIO144" s="7"/>
      <c r="AIP144" s="7"/>
      <c r="AIQ144" s="7"/>
      <c r="AIR144" s="7"/>
      <c r="AIS144" s="7"/>
      <c r="AIT144" s="7"/>
      <c r="AIU144" s="7"/>
      <c r="AIV144" s="7"/>
      <c r="AIW144" s="7"/>
      <c r="AIX144" s="7"/>
      <c r="AIY144" s="7"/>
      <c r="AIZ144" s="7"/>
      <c r="AJA144" s="7"/>
    </row>
    <row r="145" spans="1:937" s="17" customFormat="1" ht="65.099999999999994" customHeight="1" x14ac:dyDescent="0.2">
      <c r="A145" s="7"/>
      <c r="B145" s="48" t="s">
        <v>18</v>
      </c>
      <c r="C145" s="30" t="s">
        <v>278</v>
      </c>
      <c r="D145" s="3"/>
      <c r="E145" s="84"/>
      <c r="F145" s="75"/>
      <c r="G145" s="246"/>
      <c r="H145" s="246"/>
      <c r="I145" s="140">
        <f>I146</f>
        <v>119550</v>
      </c>
      <c r="J145" s="140">
        <f t="shared" ref="J145:K145" si="218">J146</f>
        <v>0</v>
      </c>
      <c r="K145" s="140">
        <f t="shared" si="218"/>
        <v>119550</v>
      </c>
      <c r="L145" s="140">
        <f>L146</f>
        <v>119550</v>
      </c>
      <c r="M145" s="140">
        <f t="shared" ref="M145" si="219">M146</f>
        <v>0</v>
      </c>
      <c r="N145" s="140">
        <f t="shared" ref="N145" si="220">N146</f>
        <v>119550</v>
      </c>
      <c r="O145" s="140">
        <f>O146</f>
        <v>119550</v>
      </c>
      <c r="P145" s="140">
        <f t="shared" ref="P145" si="221">P146</f>
        <v>0</v>
      </c>
      <c r="Q145" s="140">
        <f t="shared" ref="Q145" si="222">Q146</f>
        <v>119550</v>
      </c>
      <c r="R145" s="140">
        <f>R146</f>
        <v>358650</v>
      </c>
      <c r="S145" s="140">
        <f t="shared" ref="S145" si="223">S146</f>
        <v>0</v>
      </c>
      <c r="T145" s="140">
        <f t="shared" ref="T145" si="224">T146</f>
        <v>358650</v>
      </c>
      <c r="U145" s="72">
        <f>U146</f>
        <v>0</v>
      </c>
      <c r="V145" s="72">
        <f t="shared" ref="V145" si="225">V146</f>
        <v>0</v>
      </c>
      <c r="W145" s="72"/>
      <c r="X145" s="72">
        <f t="shared" ref="X145" si="226">X146</f>
        <v>0</v>
      </c>
      <c r="Y145" s="85">
        <v>0</v>
      </c>
      <c r="Z145" s="7"/>
      <c r="AA145" s="140">
        <f>AA146</f>
        <v>119550</v>
      </c>
      <c r="AB145" s="140">
        <f t="shared" ref="AB145:AC145" si="227">AB146</f>
        <v>0</v>
      </c>
      <c r="AC145" s="140">
        <f t="shared" si="227"/>
        <v>119550</v>
      </c>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c r="IW145" s="7"/>
      <c r="IX145" s="7"/>
      <c r="IY145" s="7"/>
      <c r="IZ145" s="7"/>
      <c r="JA145" s="7"/>
      <c r="JB145" s="7"/>
      <c r="JC145" s="7"/>
      <c r="JD145" s="7"/>
      <c r="JE145" s="7"/>
      <c r="JF145" s="7"/>
      <c r="JG145" s="7"/>
      <c r="JH145" s="7"/>
      <c r="JI145" s="7"/>
      <c r="JJ145" s="7"/>
      <c r="JK145" s="7"/>
      <c r="JL145" s="7"/>
      <c r="JM145" s="7"/>
      <c r="JN145" s="7"/>
      <c r="JO145" s="7"/>
      <c r="JP145" s="7"/>
      <c r="JQ145" s="7"/>
      <c r="JR145" s="7"/>
      <c r="JS145" s="7"/>
      <c r="JT145" s="7"/>
      <c r="JU145" s="7"/>
      <c r="JV145" s="7"/>
      <c r="JW145" s="7"/>
      <c r="JX145" s="7"/>
      <c r="JY145" s="7"/>
      <c r="JZ145" s="7"/>
      <c r="KA145" s="7"/>
      <c r="KB145" s="7"/>
      <c r="KC145" s="7"/>
      <c r="KD145" s="7"/>
      <c r="KE145" s="7"/>
      <c r="KF145" s="7"/>
      <c r="KG145" s="7"/>
      <c r="KH145" s="7"/>
      <c r="KI145" s="7"/>
      <c r="KJ145" s="7"/>
      <c r="KK145" s="7"/>
      <c r="KL145" s="7"/>
      <c r="KM145" s="7"/>
      <c r="KN145" s="7"/>
      <c r="KO145" s="7"/>
      <c r="KP145" s="7"/>
      <c r="KQ145" s="7"/>
      <c r="KR145" s="7"/>
      <c r="KS145" s="7"/>
      <c r="KT145" s="7"/>
      <c r="KU145" s="7"/>
      <c r="KV145" s="7"/>
      <c r="KW145" s="7"/>
      <c r="KX145" s="7"/>
      <c r="KY145" s="7"/>
      <c r="KZ145" s="7"/>
      <c r="LA145" s="7"/>
      <c r="LB145" s="7"/>
      <c r="LC145" s="7"/>
      <c r="LD145" s="7"/>
      <c r="LE145" s="7"/>
      <c r="LF145" s="7"/>
      <c r="LG145" s="7"/>
      <c r="LH145" s="7"/>
      <c r="LI145" s="7"/>
      <c r="LJ145" s="7"/>
      <c r="LK145" s="7"/>
      <c r="LL145" s="7"/>
      <c r="LM145" s="7"/>
      <c r="LN145" s="7"/>
      <c r="LO145" s="7"/>
      <c r="LP145" s="7"/>
      <c r="LQ145" s="7"/>
      <c r="LR145" s="7"/>
      <c r="LS145" s="7"/>
      <c r="LT145" s="7"/>
      <c r="LU145" s="7"/>
      <c r="LV145" s="7"/>
      <c r="LW145" s="7"/>
      <c r="LX145" s="7"/>
      <c r="LY145" s="7"/>
      <c r="LZ145" s="7"/>
      <c r="MA145" s="7"/>
      <c r="MB145" s="7"/>
      <c r="MC145" s="7"/>
      <c r="MD145" s="7"/>
      <c r="ME145" s="7"/>
      <c r="MF145" s="7"/>
      <c r="MG145" s="7"/>
      <c r="MH145" s="7"/>
      <c r="MI145" s="7"/>
      <c r="MJ145" s="7"/>
      <c r="MK145" s="7"/>
      <c r="ML145" s="7"/>
      <c r="MM145" s="7"/>
      <c r="MN145" s="7"/>
      <c r="MO145" s="7"/>
      <c r="MP145" s="7"/>
      <c r="MQ145" s="7"/>
      <c r="MR145" s="7"/>
      <c r="MS145" s="7"/>
      <c r="MT145" s="7"/>
      <c r="MU145" s="7"/>
      <c r="MV145" s="7"/>
      <c r="MW145" s="7"/>
      <c r="MX145" s="7"/>
      <c r="MY145" s="7"/>
      <c r="MZ145" s="7"/>
      <c r="NA145" s="7"/>
      <c r="NB145" s="7"/>
      <c r="NC145" s="7"/>
      <c r="ND145" s="7"/>
      <c r="NE145" s="7"/>
      <c r="NF145" s="7"/>
      <c r="NG145" s="7"/>
      <c r="NH145" s="7"/>
      <c r="NI145" s="7"/>
      <c r="NJ145" s="7"/>
      <c r="NK145" s="7"/>
      <c r="NL145" s="7"/>
      <c r="NM145" s="7"/>
      <c r="NN145" s="7"/>
      <c r="NO145" s="7"/>
      <c r="NP145" s="7"/>
      <c r="NQ145" s="7"/>
      <c r="NR145" s="7"/>
      <c r="NS145" s="7"/>
      <c r="NT145" s="7"/>
      <c r="NU145" s="7"/>
      <c r="NV145" s="7"/>
      <c r="NW145" s="7"/>
      <c r="NX145" s="7"/>
      <c r="NY145" s="7"/>
      <c r="NZ145" s="7"/>
      <c r="OA145" s="7"/>
      <c r="OB145" s="7"/>
      <c r="OC145" s="7"/>
      <c r="OD145" s="7"/>
      <c r="OE145" s="7"/>
      <c r="OF145" s="7"/>
      <c r="OG145" s="7"/>
      <c r="OH145" s="7"/>
      <c r="OI145" s="7"/>
      <c r="OJ145" s="7"/>
      <c r="OK145" s="7"/>
      <c r="OL145" s="7"/>
      <c r="OM145" s="7"/>
      <c r="ON145" s="7"/>
      <c r="OO145" s="7"/>
      <c r="OP145" s="7"/>
      <c r="OQ145" s="7"/>
      <c r="OR145" s="7"/>
      <c r="OS145" s="7"/>
      <c r="OT145" s="7"/>
      <c r="OU145" s="7"/>
      <c r="OV145" s="7"/>
      <c r="OW145" s="7"/>
      <c r="OX145" s="7"/>
      <c r="OY145" s="7"/>
      <c r="OZ145" s="7"/>
      <c r="PA145" s="7"/>
      <c r="PB145" s="7"/>
      <c r="PC145" s="7"/>
      <c r="PD145" s="7"/>
      <c r="PE145" s="7"/>
      <c r="PF145" s="7"/>
      <c r="PG145" s="7"/>
      <c r="PH145" s="7"/>
      <c r="PI145" s="7"/>
      <c r="PJ145" s="7"/>
      <c r="PK145" s="7"/>
      <c r="PL145" s="7"/>
      <c r="PM145" s="7"/>
      <c r="PN145" s="7"/>
      <c r="PO145" s="7"/>
      <c r="PP145" s="7"/>
      <c r="PQ145" s="7"/>
      <c r="PR145" s="7"/>
      <c r="PS145" s="7"/>
      <c r="PT145" s="7"/>
      <c r="PU145" s="7"/>
      <c r="PV145" s="7"/>
      <c r="PW145" s="7"/>
      <c r="PX145" s="7"/>
      <c r="PY145" s="7"/>
      <c r="PZ145" s="7"/>
      <c r="QA145" s="7"/>
      <c r="QB145" s="7"/>
      <c r="QC145" s="7"/>
      <c r="QD145" s="7"/>
      <c r="QE145" s="7"/>
      <c r="QF145" s="7"/>
      <c r="QG145" s="7"/>
      <c r="QH145" s="7"/>
      <c r="QI145" s="7"/>
      <c r="QJ145" s="7"/>
      <c r="QK145" s="7"/>
      <c r="QL145" s="7"/>
      <c r="QM145" s="7"/>
      <c r="QN145" s="7"/>
      <c r="QO145" s="7"/>
      <c r="QP145" s="7"/>
      <c r="QQ145" s="7"/>
      <c r="QR145" s="7"/>
      <c r="QS145" s="7"/>
      <c r="QT145" s="7"/>
      <c r="QU145" s="7"/>
      <c r="QV145" s="7"/>
      <c r="QW145" s="7"/>
      <c r="QX145" s="7"/>
      <c r="QY145" s="7"/>
      <c r="QZ145" s="7"/>
      <c r="RA145" s="7"/>
      <c r="RB145" s="7"/>
      <c r="RC145" s="7"/>
      <c r="RD145" s="7"/>
      <c r="RE145" s="7"/>
      <c r="RF145" s="7"/>
      <c r="RG145" s="7"/>
      <c r="RH145" s="7"/>
      <c r="RI145" s="7"/>
      <c r="RJ145" s="7"/>
      <c r="RK145" s="7"/>
      <c r="RL145" s="7"/>
      <c r="RM145" s="7"/>
      <c r="RN145" s="7"/>
      <c r="RO145" s="7"/>
      <c r="RP145" s="7"/>
      <c r="RQ145" s="7"/>
      <c r="RR145" s="7"/>
      <c r="RS145" s="7"/>
      <c r="RT145" s="7"/>
      <c r="RU145" s="7"/>
      <c r="RV145" s="7"/>
      <c r="RW145" s="7"/>
      <c r="RX145" s="7"/>
      <c r="RY145" s="7"/>
      <c r="RZ145" s="7"/>
      <c r="SA145" s="7"/>
      <c r="SB145" s="7"/>
      <c r="SC145" s="7"/>
      <c r="SD145" s="7"/>
      <c r="SE145" s="7"/>
      <c r="SF145" s="7"/>
      <c r="SG145" s="7"/>
      <c r="SH145" s="7"/>
      <c r="SI145" s="7"/>
      <c r="SJ145" s="7"/>
      <c r="SK145" s="7"/>
      <c r="SL145" s="7"/>
      <c r="SM145" s="7"/>
      <c r="SN145" s="7"/>
      <c r="SO145" s="7"/>
      <c r="SP145" s="7"/>
      <c r="SQ145" s="7"/>
      <c r="SR145" s="7"/>
      <c r="SS145" s="7"/>
      <c r="ST145" s="7"/>
      <c r="SU145" s="7"/>
      <c r="SV145" s="7"/>
      <c r="SW145" s="7"/>
      <c r="SX145" s="7"/>
      <c r="SY145" s="7"/>
      <c r="SZ145" s="7"/>
      <c r="TA145" s="7"/>
      <c r="TB145" s="7"/>
      <c r="TC145" s="7"/>
      <c r="TD145" s="7"/>
      <c r="TE145" s="7"/>
      <c r="TF145" s="7"/>
      <c r="TG145" s="7"/>
      <c r="TH145" s="7"/>
      <c r="TI145" s="7"/>
      <c r="TJ145" s="7"/>
      <c r="TK145" s="7"/>
      <c r="TL145" s="7"/>
      <c r="TM145" s="7"/>
      <c r="TN145" s="7"/>
      <c r="TO145" s="7"/>
      <c r="TP145" s="7"/>
      <c r="TQ145" s="7"/>
      <c r="TR145" s="7"/>
      <c r="TS145" s="7"/>
      <c r="TT145" s="7"/>
      <c r="TU145" s="7"/>
      <c r="TV145" s="7"/>
      <c r="TW145" s="7"/>
      <c r="TX145" s="7"/>
      <c r="TY145" s="7"/>
      <c r="TZ145" s="7"/>
      <c r="UA145" s="7"/>
      <c r="UB145" s="7"/>
      <c r="UC145" s="7"/>
      <c r="UD145" s="7"/>
      <c r="UE145" s="7"/>
      <c r="UF145" s="7"/>
      <c r="UG145" s="7"/>
      <c r="UH145" s="7"/>
      <c r="UI145" s="7"/>
      <c r="UJ145" s="7"/>
      <c r="UK145" s="7"/>
      <c r="UL145" s="7"/>
      <c r="UM145" s="7"/>
      <c r="UN145" s="7"/>
      <c r="UO145" s="7"/>
      <c r="UP145" s="7"/>
      <c r="UQ145" s="7"/>
      <c r="UR145" s="7"/>
      <c r="US145" s="7"/>
      <c r="UT145" s="7"/>
      <c r="UU145" s="7"/>
      <c r="UV145" s="7"/>
      <c r="UW145" s="7"/>
      <c r="UX145" s="7"/>
      <c r="UY145" s="7"/>
      <c r="UZ145" s="7"/>
      <c r="VA145" s="7"/>
      <c r="VB145" s="7"/>
      <c r="VC145" s="7"/>
      <c r="VD145" s="7"/>
      <c r="VE145" s="7"/>
      <c r="VF145" s="7"/>
      <c r="VG145" s="7"/>
      <c r="VH145" s="7"/>
      <c r="VI145" s="7"/>
      <c r="VJ145" s="7"/>
      <c r="VK145" s="7"/>
      <c r="VL145" s="7"/>
      <c r="VM145" s="7"/>
      <c r="VN145" s="7"/>
      <c r="VO145" s="7"/>
      <c r="VP145" s="7"/>
      <c r="VQ145" s="7"/>
      <c r="VR145" s="7"/>
      <c r="VS145" s="7"/>
      <c r="VT145" s="7"/>
      <c r="VU145" s="7"/>
      <c r="VV145" s="7"/>
      <c r="VW145" s="7"/>
      <c r="VX145" s="7"/>
      <c r="VY145" s="7"/>
      <c r="VZ145" s="7"/>
      <c r="WA145" s="7"/>
      <c r="WB145" s="7"/>
      <c r="WC145" s="7"/>
      <c r="WD145" s="7"/>
      <c r="WE145" s="7"/>
      <c r="WF145" s="7"/>
      <c r="WG145" s="7"/>
      <c r="WH145" s="7"/>
      <c r="WI145" s="7"/>
      <c r="WJ145" s="7"/>
      <c r="WK145" s="7"/>
      <c r="WL145" s="7"/>
      <c r="WM145" s="7"/>
      <c r="WN145" s="7"/>
      <c r="WO145" s="7"/>
      <c r="WP145" s="7"/>
      <c r="WQ145" s="7"/>
      <c r="WR145" s="7"/>
      <c r="WS145" s="7"/>
      <c r="WT145" s="7"/>
      <c r="WU145" s="7"/>
      <c r="WV145" s="7"/>
      <c r="WW145" s="7"/>
      <c r="WX145" s="7"/>
      <c r="WY145" s="7"/>
      <c r="WZ145" s="7"/>
      <c r="XA145" s="7"/>
      <c r="XB145" s="7"/>
      <c r="XC145" s="7"/>
      <c r="XD145" s="7"/>
      <c r="XE145" s="7"/>
      <c r="XF145" s="7"/>
      <c r="XG145" s="7"/>
      <c r="XH145" s="7"/>
      <c r="XI145" s="7"/>
      <c r="XJ145" s="7"/>
      <c r="XK145" s="7"/>
      <c r="XL145" s="7"/>
      <c r="XM145" s="7"/>
      <c r="XN145" s="7"/>
      <c r="XO145" s="7"/>
      <c r="XP145" s="7"/>
      <c r="XQ145" s="7"/>
      <c r="XR145" s="7"/>
      <c r="XS145" s="7"/>
      <c r="XT145" s="7"/>
      <c r="XU145" s="7"/>
      <c r="XV145" s="7"/>
      <c r="XW145" s="7"/>
      <c r="XX145" s="7"/>
      <c r="XY145" s="7"/>
      <c r="XZ145" s="7"/>
      <c r="YA145" s="7"/>
      <c r="YB145" s="7"/>
      <c r="YC145" s="7"/>
      <c r="YD145" s="7"/>
      <c r="YE145" s="7"/>
      <c r="YF145" s="7"/>
      <c r="YG145" s="7"/>
      <c r="YH145" s="7"/>
      <c r="YI145" s="7"/>
      <c r="YJ145" s="7"/>
      <c r="YK145" s="7"/>
      <c r="YL145" s="7"/>
      <c r="YM145" s="7"/>
      <c r="YN145" s="7"/>
      <c r="YO145" s="7"/>
      <c r="YP145" s="7"/>
      <c r="YQ145" s="7"/>
      <c r="YR145" s="7"/>
      <c r="YS145" s="7"/>
      <c r="YT145" s="7"/>
      <c r="YU145" s="7"/>
      <c r="YV145" s="7"/>
      <c r="YW145" s="7"/>
      <c r="YX145" s="7"/>
      <c r="YY145" s="7"/>
      <c r="YZ145" s="7"/>
      <c r="ZA145" s="7"/>
      <c r="ZB145" s="7"/>
      <c r="ZC145" s="7"/>
      <c r="ZD145" s="7"/>
      <c r="ZE145" s="7"/>
      <c r="ZF145" s="7"/>
      <c r="ZG145" s="7"/>
      <c r="ZH145" s="7"/>
      <c r="ZI145" s="7"/>
      <c r="ZJ145" s="7"/>
      <c r="ZK145" s="7"/>
      <c r="ZL145" s="7"/>
      <c r="ZM145" s="7"/>
      <c r="ZN145" s="7"/>
      <c r="ZO145" s="7"/>
      <c r="ZP145" s="7"/>
      <c r="ZQ145" s="7"/>
      <c r="ZR145" s="7"/>
      <c r="ZS145" s="7"/>
      <c r="ZT145" s="7"/>
      <c r="ZU145" s="7"/>
      <c r="ZV145" s="7"/>
      <c r="ZW145" s="7"/>
      <c r="ZX145" s="7"/>
      <c r="ZY145" s="7"/>
      <c r="ZZ145" s="7"/>
      <c r="AAA145" s="7"/>
      <c r="AAB145" s="7"/>
      <c r="AAC145" s="7"/>
      <c r="AAD145" s="7"/>
      <c r="AAE145" s="7"/>
      <c r="AAF145" s="7"/>
      <c r="AAG145" s="7"/>
      <c r="AAH145" s="7"/>
      <c r="AAI145" s="7"/>
      <c r="AAJ145" s="7"/>
      <c r="AAK145" s="7"/>
      <c r="AAL145" s="7"/>
      <c r="AAM145" s="7"/>
      <c r="AAN145" s="7"/>
      <c r="AAO145" s="7"/>
      <c r="AAP145" s="7"/>
      <c r="AAQ145" s="7"/>
      <c r="AAR145" s="7"/>
      <c r="AAS145" s="7"/>
      <c r="AAT145" s="7"/>
      <c r="AAU145" s="7"/>
      <c r="AAV145" s="7"/>
      <c r="AAW145" s="7"/>
      <c r="AAX145" s="7"/>
      <c r="AAY145" s="7"/>
      <c r="AAZ145" s="7"/>
      <c r="ABA145" s="7"/>
      <c r="ABB145" s="7"/>
      <c r="ABC145" s="7"/>
      <c r="ABD145" s="7"/>
      <c r="ABE145" s="7"/>
      <c r="ABF145" s="7"/>
      <c r="ABG145" s="7"/>
      <c r="ABH145" s="7"/>
      <c r="ABI145" s="7"/>
      <c r="ABJ145" s="7"/>
      <c r="ABK145" s="7"/>
      <c r="ABL145" s="7"/>
      <c r="ABM145" s="7"/>
      <c r="ABN145" s="7"/>
      <c r="ABO145" s="7"/>
      <c r="ABP145" s="7"/>
      <c r="ABQ145" s="7"/>
      <c r="ABR145" s="7"/>
      <c r="ABS145" s="7"/>
      <c r="ABT145" s="7"/>
      <c r="ABU145" s="7"/>
      <c r="ABV145" s="7"/>
      <c r="ABW145" s="7"/>
      <c r="ABX145" s="7"/>
      <c r="ABY145" s="7"/>
      <c r="ABZ145" s="7"/>
      <c r="ACA145" s="7"/>
      <c r="ACB145" s="7"/>
      <c r="ACC145" s="7"/>
      <c r="ACD145" s="7"/>
      <c r="ACE145" s="7"/>
      <c r="ACF145" s="7"/>
      <c r="ACG145" s="7"/>
      <c r="ACH145" s="7"/>
      <c r="ACI145" s="7"/>
      <c r="ACJ145" s="7"/>
      <c r="ACK145" s="7"/>
      <c r="ACL145" s="7"/>
      <c r="ACM145" s="7"/>
      <c r="ACN145" s="7"/>
      <c r="ACO145" s="7"/>
      <c r="ACP145" s="7"/>
      <c r="ACQ145" s="7"/>
      <c r="ACR145" s="7"/>
      <c r="ACS145" s="7"/>
      <c r="ACT145" s="7"/>
      <c r="ACU145" s="7"/>
      <c r="ACV145" s="7"/>
      <c r="ACW145" s="7"/>
      <c r="ACX145" s="7"/>
      <c r="ACY145" s="7"/>
      <c r="ACZ145" s="7"/>
      <c r="ADA145" s="7"/>
      <c r="ADB145" s="7"/>
      <c r="ADC145" s="7"/>
      <c r="ADD145" s="7"/>
      <c r="ADE145" s="7"/>
      <c r="ADF145" s="7"/>
      <c r="ADG145" s="7"/>
      <c r="ADH145" s="7"/>
      <c r="ADI145" s="7"/>
      <c r="ADJ145" s="7"/>
      <c r="ADK145" s="7"/>
      <c r="ADL145" s="7"/>
      <c r="ADM145" s="7"/>
      <c r="ADN145" s="7"/>
      <c r="ADO145" s="7"/>
      <c r="ADP145" s="7"/>
      <c r="ADQ145" s="7"/>
      <c r="ADR145" s="7"/>
      <c r="ADS145" s="7"/>
      <c r="ADT145" s="7"/>
      <c r="ADU145" s="7"/>
      <c r="ADV145" s="7"/>
      <c r="ADW145" s="7"/>
      <c r="ADX145" s="7"/>
      <c r="ADY145" s="7"/>
      <c r="ADZ145" s="7"/>
      <c r="AEA145" s="7"/>
      <c r="AEB145" s="7"/>
      <c r="AEC145" s="7"/>
      <c r="AED145" s="7"/>
      <c r="AEE145" s="7"/>
      <c r="AEF145" s="7"/>
      <c r="AEG145" s="7"/>
      <c r="AEH145" s="7"/>
      <c r="AEI145" s="7"/>
      <c r="AEJ145" s="7"/>
      <c r="AEK145" s="7"/>
      <c r="AEL145" s="7"/>
      <c r="AEM145" s="7"/>
      <c r="AEN145" s="7"/>
      <c r="AEO145" s="7"/>
      <c r="AEP145" s="7"/>
      <c r="AEQ145" s="7"/>
      <c r="AER145" s="7"/>
      <c r="AES145" s="7"/>
      <c r="AET145" s="7"/>
      <c r="AEU145" s="7"/>
      <c r="AEV145" s="7"/>
      <c r="AEW145" s="7"/>
      <c r="AEX145" s="7"/>
      <c r="AEY145" s="7"/>
      <c r="AEZ145" s="7"/>
      <c r="AFA145" s="7"/>
      <c r="AFB145" s="7"/>
      <c r="AFC145" s="7"/>
      <c r="AFD145" s="7"/>
      <c r="AFE145" s="7"/>
      <c r="AFF145" s="7"/>
      <c r="AFG145" s="7"/>
      <c r="AFH145" s="7"/>
      <c r="AFI145" s="7"/>
      <c r="AFJ145" s="7"/>
      <c r="AFK145" s="7"/>
      <c r="AFL145" s="7"/>
      <c r="AFM145" s="7"/>
      <c r="AFN145" s="7"/>
      <c r="AFO145" s="7"/>
      <c r="AFP145" s="7"/>
      <c r="AFQ145" s="7"/>
      <c r="AFR145" s="7"/>
      <c r="AFS145" s="7"/>
      <c r="AFT145" s="7"/>
      <c r="AFU145" s="7"/>
      <c r="AFV145" s="7"/>
      <c r="AFW145" s="7"/>
      <c r="AFX145" s="7"/>
      <c r="AFY145" s="7"/>
      <c r="AFZ145" s="7"/>
      <c r="AGA145" s="7"/>
      <c r="AGB145" s="7"/>
      <c r="AGC145" s="7"/>
      <c r="AGD145" s="7"/>
      <c r="AGE145" s="7"/>
      <c r="AGF145" s="7"/>
      <c r="AGG145" s="7"/>
      <c r="AGH145" s="7"/>
      <c r="AGI145" s="7"/>
      <c r="AGJ145" s="7"/>
      <c r="AGK145" s="7"/>
      <c r="AGL145" s="7"/>
      <c r="AGM145" s="7"/>
      <c r="AGN145" s="7"/>
      <c r="AGO145" s="7"/>
      <c r="AGP145" s="7"/>
      <c r="AGQ145" s="7"/>
      <c r="AGR145" s="7"/>
      <c r="AGS145" s="7"/>
      <c r="AGT145" s="7"/>
      <c r="AGU145" s="7"/>
      <c r="AGV145" s="7"/>
      <c r="AGW145" s="7"/>
      <c r="AGX145" s="7"/>
      <c r="AGY145" s="7"/>
      <c r="AGZ145" s="7"/>
      <c r="AHA145" s="7"/>
      <c r="AHB145" s="7"/>
      <c r="AHC145" s="7"/>
      <c r="AHD145" s="7"/>
      <c r="AHE145" s="7"/>
      <c r="AHF145" s="7"/>
      <c r="AHG145" s="7"/>
      <c r="AHH145" s="7"/>
      <c r="AHI145" s="7"/>
      <c r="AHJ145" s="7"/>
      <c r="AHK145" s="7"/>
      <c r="AHL145" s="7"/>
      <c r="AHM145" s="7"/>
      <c r="AHN145" s="7"/>
      <c r="AHO145" s="7"/>
      <c r="AHP145" s="7"/>
      <c r="AHQ145" s="7"/>
      <c r="AHR145" s="7"/>
      <c r="AHS145" s="7"/>
      <c r="AHT145" s="7"/>
      <c r="AHU145" s="7"/>
      <c r="AHV145" s="7"/>
      <c r="AHW145" s="7"/>
      <c r="AHX145" s="7"/>
      <c r="AHY145" s="7"/>
      <c r="AHZ145" s="7"/>
      <c r="AIA145" s="7"/>
      <c r="AIB145" s="7"/>
      <c r="AIC145" s="7"/>
      <c r="AID145" s="7"/>
      <c r="AIE145" s="7"/>
      <c r="AIF145" s="7"/>
      <c r="AIG145" s="7"/>
      <c r="AIH145" s="7"/>
      <c r="AII145" s="7"/>
      <c r="AIJ145" s="7"/>
      <c r="AIK145" s="7"/>
      <c r="AIL145" s="7"/>
      <c r="AIM145" s="7"/>
      <c r="AIN145" s="7"/>
      <c r="AIO145" s="7"/>
      <c r="AIP145" s="7"/>
      <c r="AIQ145" s="7"/>
      <c r="AIR145" s="7"/>
      <c r="AIS145" s="7"/>
      <c r="AIT145" s="7"/>
      <c r="AIU145" s="7"/>
      <c r="AIV145" s="7"/>
      <c r="AIW145" s="7"/>
      <c r="AIX145" s="7"/>
      <c r="AIY145" s="7"/>
      <c r="AIZ145" s="7"/>
      <c r="AJA145" s="7"/>
    </row>
    <row r="146" spans="1:937" s="17" customFormat="1" ht="65.099999999999994" customHeight="1" x14ac:dyDescent="0.25">
      <c r="A146" s="7"/>
      <c r="B146" s="48" t="s">
        <v>282</v>
      </c>
      <c r="C146" s="34" t="s">
        <v>362</v>
      </c>
      <c r="D146" s="35" t="s">
        <v>392</v>
      </c>
      <c r="E146" s="20" t="s">
        <v>89</v>
      </c>
      <c r="F146" s="20" t="s">
        <v>92</v>
      </c>
      <c r="G146" s="246">
        <v>2022</v>
      </c>
      <c r="H146" s="246">
        <v>2024</v>
      </c>
      <c r="I146" s="72">
        <v>119550</v>
      </c>
      <c r="J146" s="72">
        <v>0</v>
      </c>
      <c r="K146" s="72">
        <f>I146+J146</f>
        <v>119550</v>
      </c>
      <c r="L146" s="72">
        <v>119550</v>
      </c>
      <c r="M146" s="72">
        <v>0</v>
      </c>
      <c r="N146" s="72">
        <f>L146+M146</f>
        <v>119550</v>
      </c>
      <c r="O146" s="72">
        <v>119550</v>
      </c>
      <c r="P146" s="72">
        <v>0</v>
      </c>
      <c r="Q146" s="72">
        <f>O146+P146</f>
        <v>119550</v>
      </c>
      <c r="R146" s="68">
        <f>Q146*3</f>
        <v>358650</v>
      </c>
      <c r="S146" s="72">
        <v>0</v>
      </c>
      <c r="T146" s="72">
        <f>R146+S146</f>
        <v>358650</v>
      </c>
      <c r="U146" s="72"/>
      <c r="V146" s="72">
        <f>M146</f>
        <v>0</v>
      </c>
      <c r="W146" s="72"/>
      <c r="X146" s="72">
        <v>0</v>
      </c>
      <c r="Y146" s="74">
        <v>0</v>
      </c>
      <c r="Z146" s="7"/>
      <c r="AA146" s="72">
        <v>119550</v>
      </c>
      <c r="AB146" s="72">
        <v>0</v>
      </c>
      <c r="AC146" s="72">
        <f>AA146+AB146</f>
        <v>119550</v>
      </c>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c r="IV146" s="7"/>
      <c r="IW146" s="7"/>
      <c r="IX146" s="7"/>
      <c r="IY146" s="7"/>
      <c r="IZ146" s="7"/>
      <c r="JA146" s="7"/>
      <c r="JB146" s="7"/>
      <c r="JC146" s="7"/>
      <c r="JD146" s="7"/>
      <c r="JE146" s="7"/>
      <c r="JF146" s="7"/>
      <c r="JG146" s="7"/>
      <c r="JH146" s="7"/>
      <c r="JI146" s="7"/>
      <c r="JJ146" s="7"/>
      <c r="JK146" s="7"/>
      <c r="JL146" s="7"/>
      <c r="JM146" s="7"/>
      <c r="JN146" s="7"/>
      <c r="JO146" s="7"/>
      <c r="JP146" s="7"/>
      <c r="JQ146" s="7"/>
      <c r="JR146" s="7"/>
      <c r="JS146" s="7"/>
      <c r="JT146" s="7"/>
      <c r="JU146" s="7"/>
      <c r="JV146" s="7"/>
      <c r="JW146" s="7"/>
      <c r="JX146" s="7"/>
      <c r="JY146" s="7"/>
      <c r="JZ146" s="7"/>
      <c r="KA146" s="7"/>
      <c r="KB146" s="7"/>
      <c r="KC146" s="7"/>
      <c r="KD146" s="7"/>
      <c r="KE146" s="7"/>
      <c r="KF146" s="7"/>
      <c r="KG146" s="7"/>
      <c r="KH146" s="7"/>
      <c r="KI146" s="7"/>
      <c r="KJ146" s="7"/>
      <c r="KK146" s="7"/>
      <c r="KL146" s="7"/>
      <c r="KM146" s="7"/>
      <c r="KN146" s="7"/>
      <c r="KO146" s="7"/>
      <c r="KP146" s="7"/>
      <c r="KQ146" s="7"/>
      <c r="KR146" s="7"/>
      <c r="KS146" s="7"/>
      <c r="KT146" s="7"/>
      <c r="KU146" s="7"/>
      <c r="KV146" s="7"/>
      <c r="KW146" s="7"/>
      <c r="KX146" s="7"/>
      <c r="KY146" s="7"/>
      <c r="KZ146" s="7"/>
      <c r="LA146" s="7"/>
      <c r="LB146" s="7"/>
      <c r="LC146" s="7"/>
      <c r="LD146" s="7"/>
      <c r="LE146" s="7"/>
      <c r="LF146" s="7"/>
      <c r="LG146" s="7"/>
      <c r="LH146" s="7"/>
      <c r="LI146" s="7"/>
      <c r="LJ146" s="7"/>
      <c r="LK146" s="7"/>
      <c r="LL146" s="7"/>
      <c r="LM146" s="7"/>
      <c r="LN146" s="7"/>
      <c r="LO146" s="7"/>
      <c r="LP146" s="7"/>
      <c r="LQ146" s="7"/>
      <c r="LR146" s="7"/>
      <c r="LS146" s="7"/>
      <c r="LT146" s="7"/>
      <c r="LU146" s="7"/>
      <c r="LV146" s="7"/>
      <c r="LW146" s="7"/>
      <c r="LX146" s="7"/>
      <c r="LY146" s="7"/>
      <c r="LZ146" s="7"/>
      <c r="MA146" s="7"/>
      <c r="MB146" s="7"/>
      <c r="MC146" s="7"/>
      <c r="MD146" s="7"/>
      <c r="ME146" s="7"/>
      <c r="MF146" s="7"/>
      <c r="MG146" s="7"/>
      <c r="MH146" s="7"/>
      <c r="MI146" s="7"/>
      <c r="MJ146" s="7"/>
      <c r="MK146" s="7"/>
      <c r="ML146" s="7"/>
      <c r="MM146" s="7"/>
      <c r="MN146" s="7"/>
      <c r="MO146" s="7"/>
      <c r="MP146" s="7"/>
      <c r="MQ146" s="7"/>
      <c r="MR146" s="7"/>
      <c r="MS146" s="7"/>
      <c r="MT146" s="7"/>
      <c r="MU146" s="7"/>
      <c r="MV146" s="7"/>
      <c r="MW146" s="7"/>
      <c r="MX146" s="7"/>
      <c r="MY146" s="7"/>
      <c r="MZ146" s="7"/>
      <c r="NA146" s="7"/>
      <c r="NB146" s="7"/>
      <c r="NC146" s="7"/>
      <c r="ND146" s="7"/>
      <c r="NE146" s="7"/>
      <c r="NF146" s="7"/>
      <c r="NG146" s="7"/>
      <c r="NH146" s="7"/>
      <c r="NI146" s="7"/>
      <c r="NJ146" s="7"/>
      <c r="NK146" s="7"/>
      <c r="NL146" s="7"/>
      <c r="NM146" s="7"/>
      <c r="NN146" s="7"/>
      <c r="NO146" s="7"/>
      <c r="NP146" s="7"/>
      <c r="NQ146" s="7"/>
      <c r="NR146" s="7"/>
      <c r="NS146" s="7"/>
      <c r="NT146" s="7"/>
      <c r="NU146" s="7"/>
      <c r="NV146" s="7"/>
      <c r="NW146" s="7"/>
      <c r="NX146" s="7"/>
      <c r="NY146" s="7"/>
      <c r="NZ146" s="7"/>
      <c r="OA146" s="7"/>
      <c r="OB146" s="7"/>
      <c r="OC146" s="7"/>
      <c r="OD146" s="7"/>
      <c r="OE146" s="7"/>
      <c r="OF146" s="7"/>
      <c r="OG146" s="7"/>
      <c r="OH146" s="7"/>
      <c r="OI146" s="7"/>
      <c r="OJ146" s="7"/>
      <c r="OK146" s="7"/>
      <c r="OL146" s="7"/>
      <c r="OM146" s="7"/>
      <c r="ON146" s="7"/>
      <c r="OO146" s="7"/>
      <c r="OP146" s="7"/>
      <c r="OQ146" s="7"/>
      <c r="OR146" s="7"/>
      <c r="OS146" s="7"/>
      <c r="OT146" s="7"/>
      <c r="OU146" s="7"/>
      <c r="OV146" s="7"/>
      <c r="OW146" s="7"/>
      <c r="OX146" s="7"/>
      <c r="OY146" s="7"/>
      <c r="OZ146" s="7"/>
      <c r="PA146" s="7"/>
      <c r="PB146" s="7"/>
      <c r="PC146" s="7"/>
      <c r="PD146" s="7"/>
      <c r="PE146" s="7"/>
      <c r="PF146" s="7"/>
      <c r="PG146" s="7"/>
      <c r="PH146" s="7"/>
      <c r="PI146" s="7"/>
      <c r="PJ146" s="7"/>
      <c r="PK146" s="7"/>
      <c r="PL146" s="7"/>
      <c r="PM146" s="7"/>
      <c r="PN146" s="7"/>
      <c r="PO146" s="7"/>
      <c r="PP146" s="7"/>
      <c r="PQ146" s="7"/>
      <c r="PR146" s="7"/>
      <c r="PS146" s="7"/>
      <c r="PT146" s="7"/>
      <c r="PU146" s="7"/>
      <c r="PV146" s="7"/>
      <c r="PW146" s="7"/>
      <c r="PX146" s="7"/>
      <c r="PY146" s="7"/>
      <c r="PZ146" s="7"/>
      <c r="QA146" s="7"/>
      <c r="QB146" s="7"/>
      <c r="QC146" s="7"/>
      <c r="QD146" s="7"/>
      <c r="QE146" s="7"/>
      <c r="QF146" s="7"/>
      <c r="QG146" s="7"/>
      <c r="QH146" s="7"/>
      <c r="QI146" s="7"/>
      <c r="QJ146" s="7"/>
      <c r="QK146" s="7"/>
      <c r="QL146" s="7"/>
      <c r="QM146" s="7"/>
      <c r="QN146" s="7"/>
      <c r="QO146" s="7"/>
      <c r="QP146" s="7"/>
      <c r="QQ146" s="7"/>
      <c r="QR146" s="7"/>
      <c r="QS146" s="7"/>
      <c r="QT146" s="7"/>
      <c r="QU146" s="7"/>
      <c r="QV146" s="7"/>
      <c r="QW146" s="7"/>
      <c r="QX146" s="7"/>
      <c r="QY146" s="7"/>
      <c r="QZ146" s="7"/>
      <c r="RA146" s="7"/>
      <c r="RB146" s="7"/>
      <c r="RC146" s="7"/>
      <c r="RD146" s="7"/>
      <c r="RE146" s="7"/>
      <c r="RF146" s="7"/>
      <c r="RG146" s="7"/>
      <c r="RH146" s="7"/>
      <c r="RI146" s="7"/>
      <c r="RJ146" s="7"/>
      <c r="RK146" s="7"/>
      <c r="RL146" s="7"/>
      <c r="RM146" s="7"/>
      <c r="RN146" s="7"/>
      <c r="RO146" s="7"/>
      <c r="RP146" s="7"/>
      <c r="RQ146" s="7"/>
      <c r="RR146" s="7"/>
      <c r="RS146" s="7"/>
      <c r="RT146" s="7"/>
      <c r="RU146" s="7"/>
      <c r="RV146" s="7"/>
      <c r="RW146" s="7"/>
      <c r="RX146" s="7"/>
      <c r="RY146" s="7"/>
      <c r="RZ146" s="7"/>
      <c r="SA146" s="7"/>
      <c r="SB146" s="7"/>
      <c r="SC146" s="7"/>
      <c r="SD146" s="7"/>
      <c r="SE146" s="7"/>
      <c r="SF146" s="7"/>
      <c r="SG146" s="7"/>
      <c r="SH146" s="7"/>
      <c r="SI146" s="7"/>
      <c r="SJ146" s="7"/>
      <c r="SK146" s="7"/>
      <c r="SL146" s="7"/>
      <c r="SM146" s="7"/>
      <c r="SN146" s="7"/>
      <c r="SO146" s="7"/>
      <c r="SP146" s="7"/>
      <c r="SQ146" s="7"/>
      <c r="SR146" s="7"/>
      <c r="SS146" s="7"/>
      <c r="ST146" s="7"/>
      <c r="SU146" s="7"/>
      <c r="SV146" s="7"/>
      <c r="SW146" s="7"/>
      <c r="SX146" s="7"/>
      <c r="SY146" s="7"/>
      <c r="SZ146" s="7"/>
      <c r="TA146" s="7"/>
      <c r="TB146" s="7"/>
      <c r="TC146" s="7"/>
      <c r="TD146" s="7"/>
      <c r="TE146" s="7"/>
      <c r="TF146" s="7"/>
      <c r="TG146" s="7"/>
      <c r="TH146" s="7"/>
      <c r="TI146" s="7"/>
      <c r="TJ146" s="7"/>
      <c r="TK146" s="7"/>
      <c r="TL146" s="7"/>
      <c r="TM146" s="7"/>
      <c r="TN146" s="7"/>
      <c r="TO146" s="7"/>
      <c r="TP146" s="7"/>
      <c r="TQ146" s="7"/>
      <c r="TR146" s="7"/>
      <c r="TS146" s="7"/>
      <c r="TT146" s="7"/>
      <c r="TU146" s="7"/>
      <c r="TV146" s="7"/>
      <c r="TW146" s="7"/>
      <c r="TX146" s="7"/>
      <c r="TY146" s="7"/>
      <c r="TZ146" s="7"/>
      <c r="UA146" s="7"/>
      <c r="UB146" s="7"/>
      <c r="UC146" s="7"/>
      <c r="UD146" s="7"/>
      <c r="UE146" s="7"/>
      <c r="UF146" s="7"/>
      <c r="UG146" s="7"/>
      <c r="UH146" s="7"/>
      <c r="UI146" s="7"/>
      <c r="UJ146" s="7"/>
      <c r="UK146" s="7"/>
      <c r="UL146" s="7"/>
      <c r="UM146" s="7"/>
      <c r="UN146" s="7"/>
      <c r="UO146" s="7"/>
      <c r="UP146" s="7"/>
      <c r="UQ146" s="7"/>
      <c r="UR146" s="7"/>
      <c r="US146" s="7"/>
      <c r="UT146" s="7"/>
      <c r="UU146" s="7"/>
      <c r="UV146" s="7"/>
      <c r="UW146" s="7"/>
      <c r="UX146" s="7"/>
      <c r="UY146" s="7"/>
      <c r="UZ146" s="7"/>
      <c r="VA146" s="7"/>
      <c r="VB146" s="7"/>
      <c r="VC146" s="7"/>
      <c r="VD146" s="7"/>
      <c r="VE146" s="7"/>
      <c r="VF146" s="7"/>
      <c r="VG146" s="7"/>
      <c r="VH146" s="7"/>
      <c r="VI146" s="7"/>
      <c r="VJ146" s="7"/>
      <c r="VK146" s="7"/>
      <c r="VL146" s="7"/>
      <c r="VM146" s="7"/>
      <c r="VN146" s="7"/>
      <c r="VO146" s="7"/>
      <c r="VP146" s="7"/>
      <c r="VQ146" s="7"/>
      <c r="VR146" s="7"/>
      <c r="VS146" s="7"/>
      <c r="VT146" s="7"/>
      <c r="VU146" s="7"/>
      <c r="VV146" s="7"/>
      <c r="VW146" s="7"/>
      <c r="VX146" s="7"/>
      <c r="VY146" s="7"/>
      <c r="VZ146" s="7"/>
      <c r="WA146" s="7"/>
      <c r="WB146" s="7"/>
      <c r="WC146" s="7"/>
      <c r="WD146" s="7"/>
      <c r="WE146" s="7"/>
      <c r="WF146" s="7"/>
      <c r="WG146" s="7"/>
      <c r="WH146" s="7"/>
      <c r="WI146" s="7"/>
      <c r="WJ146" s="7"/>
      <c r="WK146" s="7"/>
      <c r="WL146" s="7"/>
      <c r="WM146" s="7"/>
      <c r="WN146" s="7"/>
      <c r="WO146" s="7"/>
      <c r="WP146" s="7"/>
      <c r="WQ146" s="7"/>
      <c r="WR146" s="7"/>
      <c r="WS146" s="7"/>
      <c r="WT146" s="7"/>
      <c r="WU146" s="7"/>
      <c r="WV146" s="7"/>
      <c r="WW146" s="7"/>
      <c r="WX146" s="7"/>
      <c r="WY146" s="7"/>
      <c r="WZ146" s="7"/>
      <c r="XA146" s="7"/>
      <c r="XB146" s="7"/>
      <c r="XC146" s="7"/>
      <c r="XD146" s="7"/>
      <c r="XE146" s="7"/>
      <c r="XF146" s="7"/>
      <c r="XG146" s="7"/>
      <c r="XH146" s="7"/>
      <c r="XI146" s="7"/>
      <c r="XJ146" s="7"/>
      <c r="XK146" s="7"/>
      <c r="XL146" s="7"/>
      <c r="XM146" s="7"/>
      <c r="XN146" s="7"/>
      <c r="XO146" s="7"/>
      <c r="XP146" s="7"/>
      <c r="XQ146" s="7"/>
      <c r="XR146" s="7"/>
      <c r="XS146" s="7"/>
      <c r="XT146" s="7"/>
      <c r="XU146" s="7"/>
      <c r="XV146" s="7"/>
      <c r="XW146" s="7"/>
      <c r="XX146" s="7"/>
      <c r="XY146" s="7"/>
      <c r="XZ146" s="7"/>
      <c r="YA146" s="7"/>
      <c r="YB146" s="7"/>
      <c r="YC146" s="7"/>
      <c r="YD146" s="7"/>
      <c r="YE146" s="7"/>
      <c r="YF146" s="7"/>
      <c r="YG146" s="7"/>
      <c r="YH146" s="7"/>
      <c r="YI146" s="7"/>
      <c r="YJ146" s="7"/>
      <c r="YK146" s="7"/>
      <c r="YL146" s="7"/>
      <c r="YM146" s="7"/>
      <c r="YN146" s="7"/>
      <c r="YO146" s="7"/>
      <c r="YP146" s="7"/>
      <c r="YQ146" s="7"/>
      <c r="YR146" s="7"/>
      <c r="YS146" s="7"/>
      <c r="YT146" s="7"/>
      <c r="YU146" s="7"/>
      <c r="YV146" s="7"/>
      <c r="YW146" s="7"/>
      <c r="YX146" s="7"/>
      <c r="YY146" s="7"/>
      <c r="YZ146" s="7"/>
      <c r="ZA146" s="7"/>
      <c r="ZB146" s="7"/>
      <c r="ZC146" s="7"/>
      <c r="ZD146" s="7"/>
      <c r="ZE146" s="7"/>
      <c r="ZF146" s="7"/>
      <c r="ZG146" s="7"/>
      <c r="ZH146" s="7"/>
      <c r="ZI146" s="7"/>
      <c r="ZJ146" s="7"/>
      <c r="ZK146" s="7"/>
      <c r="ZL146" s="7"/>
      <c r="ZM146" s="7"/>
      <c r="ZN146" s="7"/>
      <c r="ZO146" s="7"/>
      <c r="ZP146" s="7"/>
      <c r="ZQ146" s="7"/>
      <c r="ZR146" s="7"/>
      <c r="ZS146" s="7"/>
      <c r="ZT146" s="7"/>
      <c r="ZU146" s="7"/>
      <c r="ZV146" s="7"/>
      <c r="ZW146" s="7"/>
      <c r="ZX146" s="7"/>
      <c r="ZY146" s="7"/>
      <c r="ZZ146" s="7"/>
      <c r="AAA146" s="7"/>
      <c r="AAB146" s="7"/>
      <c r="AAC146" s="7"/>
      <c r="AAD146" s="7"/>
      <c r="AAE146" s="7"/>
      <c r="AAF146" s="7"/>
      <c r="AAG146" s="7"/>
      <c r="AAH146" s="7"/>
      <c r="AAI146" s="7"/>
      <c r="AAJ146" s="7"/>
      <c r="AAK146" s="7"/>
      <c r="AAL146" s="7"/>
      <c r="AAM146" s="7"/>
      <c r="AAN146" s="7"/>
      <c r="AAO146" s="7"/>
      <c r="AAP146" s="7"/>
      <c r="AAQ146" s="7"/>
      <c r="AAR146" s="7"/>
      <c r="AAS146" s="7"/>
      <c r="AAT146" s="7"/>
      <c r="AAU146" s="7"/>
      <c r="AAV146" s="7"/>
      <c r="AAW146" s="7"/>
      <c r="AAX146" s="7"/>
      <c r="AAY146" s="7"/>
      <c r="AAZ146" s="7"/>
      <c r="ABA146" s="7"/>
      <c r="ABB146" s="7"/>
      <c r="ABC146" s="7"/>
      <c r="ABD146" s="7"/>
      <c r="ABE146" s="7"/>
      <c r="ABF146" s="7"/>
      <c r="ABG146" s="7"/>
      <c r="ABH146" s="7"/>
      <c r="ABI146" s="7"/>
      <c r="ABJ146" s="7"/>
      <c r="ABK146" s="7"/>
      <c r="ABL146" s="7"/>
      <c r="ABM146" s="7"/>
      <c r="ABN146" s="7"/>
      <c r="ABO146" s="7"/>
      <c r="ABP146" s="7"/>
      <c r="ABQ146" s="7"/>
      <c r="ABR146" s="7"/>
      <c r="ABS146" s="7"/>
      <c r="ABT146" s="7"/>
      <c r="ABU146" s="7"/>
      <c r="ABV146" s="7"/>
      <c r="ABW146" s="7"/>
      <c r="ABX146" s="7"/>
      <c r="ABY146" s="7"/>
      <c r="ABZ146" s="7"/>
      <c r="ACA146" s="7"/>
      <c r="ACB146" s="7"/>
      <c r="ACC146" s="7"/>
      <c r="ACD146" s="7"/>
      <c r="ACE146" s="7"/>
      <c r="ACF146" s="7"/>
      <c r="ACG146" s="7"/>
      <c r="ACH146" s="7"/>
      <c r="ACI146" s="7"/>
      <c r="ACJ146" s="7"/>
      <c r="ACK146" s="7"/>
      <c r="ACL146" s="7"/>
      <c r="ACM146" s="7"/>
      <c r="ACN146" s="7"/>
      <c r="ACO146" s="7"/>
      <c r="ACP146" s="7"/>
      <c r="ACQ146" s="7"/>
      <c r="ACR146" s="7"/>
      <c r="ACS146" s="7"/>
      <c r="ACT146" s="7"/>
      <c r="ACU146" s="7"/>
      <c r="ACV146" s="7"/>
      <c r="ACW146" s="7"/>
      <c r="ACX146" s="7"/>
      <c r="ACY146" s="7"/>
      <c r="ACZ146" s="7"/>
      <c r="ADA146" s="7"/>
      <c r="ADB146" s="7"/>
      <c r="ADC146" s="7"/>
      <c r="ADD146" s="7"/>
      <c r="ADE146" s="7"/>
      <c r="ADF146" s="7"/>
      <c r="ADG146" s="7"/>
      <c r="ADH146" s="7"/>
      <c r="ADI146" s="7"/>
      <c r="ADJ146" s="7"/>
      <c r="ADK146" s="7"/>
      <c r="ADL146" s="7"/>
      <c r="ADM146" s="7"/>
      <c r="ADN146" s="7"/>
      <c r="ADO146" s="7"/>
      <c r="ADP146" s="7"/>
      <c r="ADQ146" s="7"/>
      <c r="ADR146" s="7"/>
      <c r="ADS146" s="7"/>
      <c r="ADT146" s="7"/>
      <c r="ADU146" s="7"/>
      <c r="ADV146" s="7"/>
      <c r="ADW146" s="7"/>
      <c r="ADX146" s="7"/>
      <c r="ADY146" s="7"/>
      <c r="ADZ146" s="7"/>
      <c r="AEA146" s="7"/>
      <c r="AEB146" s="7"/>
      <c r="AEC146" s="7"/>
      <c r="AED146" s="7"/>
      <c r="AEE146" s="7"/>
      <c r="AEF146" s="7"/>
      <c r="AEG146" s="7"/>
      <c r="AEH146" s="7"/>
      <c r="AEI146" s="7"/>
      <c r="AEJ146" s="7"/>
      <c r="AEK146" s="7"/>
      <c r="AEL146" s="7"/>
      <c r="AEM146" s="7"/>
      <c r="AEN146" s="7"/>
      <c r="AEO146" s="7"/>
      <c r="AEP146" s="7"/>
      <c r="AEQ146" s="7"/>
      <c r="AER146" s="7"/>
      <c r="AES146" s="7"/>
      <c r="AET146" s="7"/>
      <c r="AEU146" s="7"/>
      <c r="AEV146" s="7"/>
      <c r="AEW146" s="7"/>
      <c r="AEX146" s="7"/>
      <c r="AEY146" s="7"/>
      <c r="AEZ146" s="7"/>
      <c r="AFA146" s="7"/>
      <c r="AFB146" s="7"/>
      <c r="AFC146" s="7"/>
      <c r="AFD146" s="7"/>
      <c r="AFE146" s="7"/>
      <c r="AFF146" s="7"/>
      <c r="AFG146" s="7"/>
      <c r="AFH146" s="7"/>
      <c r="AFI146" s="7"/>
      <c r="AFJ146" s="7"/>
      <c r="AFK146" s="7"/>
      <c r="AFL146" s="7"/>
      <c r="AFM146" s="7"/>
      <c r="AFN146" s="7"/>
      <c r="AFO146" s="7"/>
      <c r="AFP146" s="7"/>
      <c r="AFQ146" s="7"/>
      <c r="AFR146" s="7"/>
      <c r="AFS146" s="7"/>
      <c r="AFT146" s="7"/>
      <c r="AFU146" s="7"/>
      <c r="AFV146" s="7"/>
      <c r="AFW146" s="7"/>
      <c r="AFX146" s="7"/>
      <c r="AFY146" s="7"/>
      <c r="AFZ146" s="7"/>
      <c r="AGA146" s="7"/>
      <c r="AGB146" s="7"/>
      <c r="AGC146" s="7"/>
      <c r="AGD146" s="7"/>
      <c r="AGE146" s="7"/>
      <c r="AGF146" s="7"/>
      <c r="AGG146" s="7"/>
      <c r="AGH146" s="7"/>
      <c r="AGI146" s="7"/>
      <c r="AGJ146" s="7"/>
      <c r="AGK146" s="7"/>
      <c r="AGL146" s="7"/>
      <c r="AGM146" s="7"/>
      <c r="AGN146" s="7"/>
      <c r="AGO146" s="7"/>
      <c r="AGP146" s="7"/>
      <c r="AGQ146" s="7"/>
      <c r="AGR146" s="7"/>
      <c r="AGS146" s="7"/>
      <c r="AGT146" s="7"/>
      <c r="AGU146" s="7"/>
      <c r="AGV146" s="7"/>
      <c r="AGW146" s="7"/>
      <c r="AGX146" s="7"/>
      <c r="AGY146" s="7"/>
      <c r="AGZ146" s="7"/>
      <c r="AHA146" s="7"/>
      <c r="AHB146" s="7"/>
      <c r="AHC146" s="7"/>
      <c r="AHD146" s="7"/>
      <c r="AHE146" s="7"/>
      <c r="AHF146" s="7"/>
      <c r="AHG146" s="7"/>
      <c r="AHH146" s="7"/>
      <c r="AHI146" s="7"/>
      <c r="AHJ146" s="7"/>
      <c r="AHK146" s="7"/>
      <c r="AHL146" s="7"/>
      <c r="AHM146" s="7"/>
      <c r="AHN146" s="7"/>
      <c r="AHO146" s="7"/>
      <c r="AHP146" s="7"/>
      <c r="AHQ146" s="7"/>
      <c r="AHR146" s="7"/>
      <c r="AHS146" s="7"/>
      <c r="AHT146" s="7"/>
      <c r="AHU146" s="7"/>
      <c r="AHV146" s="7"/>
      <c r="AHW146" s="7"/>
      <c r="AHX146" s="7"/>
      <c r="AHY146" s="7"/>
      <c r="AHZ146" s="7"/>
      <c r="AIA146" s="7"/>
      <c r="AIB146" s="7"/>
      <c r="AIC146" s="7"/>
      <c r="AID146" s="7"/>
      <c r="AIE146" s="7"/>
      <c r="AIF146" s="7"/>
      <c r="AIG146" s="7"/>
      <c r="AIH146" s="7"/>
      <c r="AII146" s="7"/>
      <c r="AIJ146" s="7"/>
      <c r="AIK146" s="7"/>
      <c r="AIL146" s="7"/>
      <c r="AIM146" s="7"/>
      <c r="AIN146" s="7"/>
      <c r="AIO146" s="7"/>
      <c r="AIP146" s="7"/>
      <c r="AIQ146" s="7"/>
      <c r="AIR146" s="7"/>
      <c r="AIS146" s="7"/>
      <c r="AIT146" s="7"/>
      <c r="AIU146" s="7"/>
      <c r="AIV146" s="7"/>
      <c r="AIW146" s="7"/>
      <c r="AIX146" s="7"/>
      <c r="AIY146" s="7"/>
      <c r="AIZ146" s="7"/>
      <c r="AJA146" s="7"/>
    </row>
    <row r="147" spans="1:937" s="17" customFormat="1" ht="65.099999999999994" customHeight="1" x14ac:dyDescent="0.2">
      <c r="A147" s="7"/>
      <c r="B147" s="48" t="s">
        <v>19</v>
      </c>
      <c r="C147" s="30" t="s">
        <v>195</v>
      </c>
      <c r="D147" s="3"/>
      <c r="E147" s="84"/>
      <c r="F147" s="75"/>
      <c r="G147" s="246"/>
      <c r="H147" s="246"/>
      <c r="I147" s="140">
        <f t="shared" ref="I147:V147" si="228">I148+I149</f>
        <v>379000</v>
      </c>
      <c r="J147" s="140">
        <f t="shared" si="228"/>
        <v>0</v>
      </c>
      <c r="K147" s="140">
        <f t="shared" si="228"/>
        <v>379000</v>
      </c>
      <c r="L147" s="140">
        <f t="shared" si="228"/>
        <v>379000</v>
      </c>
      <c r="M147" s="140">
        <f t="shared" si="228"/>
        <v>0</v>
      </c>
      <c r="N147" s="140">
        <f t="shared" si="228"/>
        <v>379000</v>
      </c>
      <c r="O147" s="140">
        <f t="shared" si="228"/>
        <v>379000</v>
      </c>
      <c r="P147" s="140">
        <f t="shared" si="228"/>
        <v>0</v>
      </c>
      <c r="Q147" s="140">
        <f t="shared" si="228"/>
        <v>379000</v>
      </c>
      <c r="R147" s="140">
        <f t="shared" si="228"/>
        <v>1137000</v>
      </c>
      <c r="S147" s="140">
        <f t="shared" si="228"/>
        <v>0</v>
      </c>
      <c r="T147" s="140">
        <f t="shared" si="228"/>
        <v>1137000</v>
      </c>
      <c r="U147" s="140">
        <f t="shared" si="228"/>
        <v>0</v>
      </c>
      <c r="V147" s="140">
        <f t="shared" si="228"/>
        <v>0</v>
      </c>
      <c r="W147" s="72"/>
      <c r="X147" s="72">
        <f>X148+X149</f>
        <v>0</v>
      </c>
      <c r="Y147" s="85">
        <v>0</v>
      </c>
      <c r="Z147" s="7"/>
      <c r="AA147" s="140">
        <f t="shared" ref="AA147:AC147" si="229">AA148+AA149</f>
        <v>0</v>
      </c>
      <c r="AB147" s="140">
        <f t="shared" si="229"/>
        <v>0</v>
      </c>
      <c r="AC147" s="140">
        <f t="shared" si="229"/>
        <v>0</v>
      </c>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c r="IW147" s="7"/>
      <c r="IX147" s="7"/>
      <c r="IY147" s="7"/>
      <c r="IZ147" s="7"/>
      <c r="JA147" s="7"/>
      <c r="JB147" s="7"/>
      <c r="JC147" s="7"/>
      <c r="JD147" s="7"/>
      <c r="JE147" s="7"/>
      <c r="JF147" s="7"/>
      <c r="JG147" s="7"/>
      <c r="JH147" s="7"/>
      <c r="JI147" s="7"/>
      <c r="JJ147" s="7"/>
      <c r="JK147" s="7"/>
      <c r="JL147" s="7"/>
      <c r="JM147" s="7"/>
      <c r="JN147" s="7"/>
      <c r="JO147" s="7"/>
      <c r="JP147" s="7"/>
      <c r="JQ147" s="7"/>
      <c r="JR147" s="7"/>
      <c r="JS147" s="7"/>
      <c r="JT147" s="7"/>
      <c r="JU147" s="7"/>
      <c r="JV147" s="7"/>
      <c r="JW147" s="7"/>
      <c r="JX147" s="7"/>
      <c r="JY147" s="7"/>
      <c r="JZ147" s="7"/>
      <c r="KA147" s="7"/>
      <c r="KB147" s="7"/>
      <c r="KC147" s="7"/>
      <c r="KD147" s="7"/>
      <c r="KE147" s="7"/>
      <c r="KF147" s="7"/>
      <c r="KG147" s="7"/>
      <c r="KH147" s="7"/>
      <c r="KI147" s="7"/>
      <c r="KJ147" s="7"/>
      <c r="KK147" s="7"/>
      <c r="KL147" s="7"/>
      <c r="KM147" s="7"/>
      <c r="KN147" s="7"/>
      <c r="KO147" s="7"/>
      <c r="KP147" s="7"/>
      <c r="KQ147" s="7"/>
      <c r="KR147" s="7"/>
      <c r="KS147" s="7"/>
      <c r="KT147" s="7"/>
      <c r="KU147" s="7"/>
      <c r="KV147" s="7"/>
      <c r="KW147" s="7"/>
      <c r="KX147" s="7"/>
      <c r="KY147" s="7"/>
      <c r="KZ147" s="7"/>
      <c r="LA147" s="7"/>
      <c r="LB147" s="7"/>
      <c r="LC147" s="7"/>
      <c r="LD147" s="7"/>
      <c r="LE147" s="7"/>
      <c r="LF147" s="7"/>
      <c r="LG147" s="7"/>
      <c r="LH147" s="7"/>
      <c r="LI147" s="7"/>
      <c r="LJ147" s="7"/>
      <c r="LK147" s="7"/>
      <c r="LL147" s="7"/>
      <c r="LM147" s="7"/>
      <c r="LN147" s="7"/>
      <c r="LO147" s="7"/>
      <c r="LP147" s="7"/>
      <c r="LQ147" s="7"/>
      <c r="LR147" s="7"/>
      <c r="LS147" s="7"/>
      <c r="LT147" s="7"/>
      <c r="LU147" s="7"/>
      <c r="LV147" s="7"/>
      <c r="LW147" s="7"/>
      <c r="LX147" s="7"/>
      <c r="LY147" s="7"/>
      <c r="LZ147" s="7"/>
      <c r="MA147" s="7"/>
      <c r="MB147" s="7"/>
      <c r="MC147" s="7"/>
      <c r="MD147" s="7"/>
      <c r="ME147" s="7"/>
      <c r="MF147" s="7"/>
      <c r="MG147" s="7"/>
      <c r="MH147" s="7"/>
      <c r="MI147" s="7"/>
      <c r="MJ147" s="7"/>
      <c r="MK147" s="7"/>
      <c r="ML147" s="7"/>
      <c r="MM147" s="7"/>
      <c r="MN147" s="7"/>
      <c r="MO147" s="7"/>
      <c r="MP147" s="7"/>
      <c r="MQ147" s="7"/>
      <c r="MR147" s="7"/>
      <c r="MS147" s="7"/>
      <c r="MT147" s="7"/>
      <c r="MU147" s="7"/>
      <c r="MV147" s="7"/>
      <c r="MW147" s="7"/>
      <c r="MX147" s="7"/>
      <c r="MY147" s="7"/>
      <c r="MZ147" s="7"/>
      <c r="NA147" s="7"/>
      <c r="NB147" s="7"/>
      <c r="NC147" s="7"/>
      <c r="ND147" s="7"/>
      <c r="NE147" s="7"/>
      <c r="NF147" s="7"/>
      <c r="NG147" s="7"/>
      <c r="NH147" s="7"/>
      <c r="NI147" s="7"/>
      <c r="NJ147" s="7"/>
      <c r="NK147" s="7"/>
      <c r="NL147" s="7"/>
      <c r="NM147" s="7"/>
      <c r="NN147" s="7"/>
      <c r="NO147" s="7"/>
      <c r="NP147" s="7"/>
      <c r="NQ147" s="7"/>
      <c r="NR147" s="7"/>
      <c r="NS147" s="7"/>
      <c r="NT147" s="7"/>
      <c r="NU147" s="7"/>
      <c r="NV147" s="7"/>
      <c r="NW147" s="7"/>
      <c r="NX147" s="7"/>
      <c r="NY147" s="7"/>
      <c r="NZ147" s="7"/>
      <c r="OA147" s="7"/>
      <c r="OB147" s="7"/>
      <c r="OC147" s="7"/>
      <c r="OD147" s="7"/>
      <c r="OE147" s="7"/>
      <c r="OF147" s="7"/>
      <c r="OG147" s="7"/>
      <c r="OH147" s="7"/>
      <c r="OI147" s="7"/>
      <c r="OJ147" s="7"/>
      <c r="OK147" s="7"/>
      <c r="OL147" s="7"/>
      <c r="OM147" s="7"/>
      <c r="ON147" s="7"/>
      <c r="OO147" s="7"/>
      <c r="OP147" s="7"/>
      <c r="OQ147" s="7"/>
      <c r="OR147" s="7"/>
      <c r="OS147" s="7"/>
      <c r="OT147" s="7"/>
      <c r="OU147" s="7"/>
      <c r="OV147" s="7"/>
      <c r="OW147" s="7"/>
      <c r="OX147" s="7"/>
      <c r="OY147" s="7"/>
      <c r="OZ147" s="7"/>
      <c r="PA147" s="7"/>
      <c r="PB147" s="7"/>
      <c r="PC147" s="7"/>
      <c r="PD147" s="7"/>
      <c r="PE147" s="7"/>
      <c r="PF147" s="7"/>
      <c r="PG147" s="7"/>
      <c r="PH147" s="7"/>
      <c r="PI147" s="7"/>
      <c r="PJ147" s="7"/>
      <c r="PK147" s="7"/>
      <c r="PL147" s="7"/>
      <c r="PM147" s="7"/>
      <c r="PN147" s="7"/>
      <c r="PO147" s="7"/>
      <c r="PP147" s="7"/>
      <c r="PQ147" s="7"/>
      <c r="PR147" s="7"/>
      <c r="PS147" s="7"/>
      <c r="PT147" s="7"/>
      <c r="PU147" s="7"/>
      <c r="PV147" s="7"/>
      <c r="PW147" s="7"/>
      <c r="PX147" s="7"/>
      <c r="PY147" s="7"/>
      <c r="PZ147" s="7"/>
      <c r="QA147" s="7"/>
      <c r="QB147" s="7"/>
      <c r="QC147" s="7"/>
      <c r="QD147" s="7"/>
      <c r="QE147" s="7"/>
      <c r="QF147" s="7"/>
      <c r="QG147" s="7"/>
      <c r="QH147" s="7"/>
      <c r="QI147" s="7"/>
      <c r="QJ147" s="7"/>
      <c r="QK147" s="7"/>
      <c r="QL147" s="7"/>
      <c r="QM147" s="7"/>
      <c r="QN147" s="7"/>
      <c r="QO147" s="7"/>
      <c r="QP147" s="7"/>
      <c r="QQ147" s="7"/>
      <c r="QR147" s="7"/>
      <c r="QS147" s="7"/>
      <c r="QT147" s="7"/>
      <c r="QU147" s="7"/>
      <c r="QV147" s="7"/>
      <c r="QW147" s="7"/>
      <c r="QX147" s="7"/>
      <c r="QY147" s="7"/>
      <c r="QZ147" s="7"/>
      <c r="RA147" s="7"/>
      <c r="RB147" s="7"/>
      <c r="RC147" s="7"/>
      <c r="RD147" s="7"/>
      <c r="RE147" s="7"/>
      <c r="RF147" s="7"/>
      <c r="RG147" s="7"/>
      <c r="RH147" s="7"/>
      <c r="RI147" s="7"/>
      <c r="RJ147" s="7"/>
      <c r="RK147" s="7"/>
      <c r="RL147" s="7"/>
      <c r="RM147" s="7"/>
      <c r="RN147" s="7"/>
      <c r="RO147" s="7"/>
      <c r="RP147" s="7"/>
      <c r="RQ147" s="7"/>
      <c r="RR147" s="7"/>
      <c r="RS147" s="7"/>
      <c r="RT147" s="7"/>
      <c r="RU147" s="7"/>
      <c r="RV147" s="7"/>
      <c r="RW147" s="7"/>
      <c r="RX147" s="7"/>
      <c r="RY147" s="7"/>
      <c r="RZ147" s="7"/>
      <c r="SA147" s="7"/>
      <c r="SB147" s="7"/>
      <c r="SC147" s="7"/>
      <c r="SD147" s="7"/>
      <c r="SE147" s="7"/>
      <c r="SF147" s="7"/>
      <c r="SG147" s="7"/>
      <c r="SH147" s="7"/>
      <c r="SI147" s="7"/>
      <c r="SJ147" s="7"/>
      <c r="SK147" s="7"/>
      <c r="SL147" s="7"/>
      <c r="SM147" s="7"/>
      <c r="SN147" s="7"/>
      <c r="SO147" s="7"/>
      <c r="SP147" s="7"/>
      <c r="SQ147" s="7"/>
      <c r="SR147" s="7"/>
      <c r="SS147" s="7"/>
      <c r="ST147" s="7"/>
      <c r="SU147" s="7"/>
      <c r="SV147" s="7"/>
      <c r="SW147" s="7"/>
      <c r="SX147" s="7"/>
      <c r="SY147" s="7"/>
      <c r="SZ147" s="7"/>
      <c r="TA147" s="7"/>
      <c r="TB147" s="7"/>
      <c r="TC147" s="7"/>
      <c r="TD147" s="7"/>
      <c r="TE147" s="7"/>
      <c r="TF147" s="7"/>
      <c r="TG147" s="7"/>
      <c r="TH147" s="7"/>
      <c r="TI147" s="7"/>
      <c r="TJ147" s="7"/>
      <c r="TK147" s="7"/>
      <c r="TL147" s="7"/>
      <c r="TM147" s="7"/>
      <c r="TN147" s="7"/>
      <c r="TO147" s="7"/>
      <c r="TP147" s="7"/>
      <c r="TQ147" s="7"/>
      <c r="TR147" s="7"/>
      <c r="TS147" s="7"/>
      <c r="TT147" s="7"/>
      <c r="TU147" s="7"/>
      <c r="TV147" s="7"/>
      <c r="TW147" s="7"/>
      <c r="TX147" s="7"/>
      <c r="TY147" s="7"/>
      <c r="TZ147" s="7"/>
      <c r="UA147" s="7"/>
      <c r="UB147" s="7"/>
      <c r="UC147" s="7"/>
      <c r="UD147" s="7"/>
      <c r="UE147" s="7"/>
      <c r="UF147" s="7"/>
      <c r="UG147" s="7"/>
      <c r="UH147" s="7"/>
      <c r="UI147" s="7"/>
      <c r="UJ147" s="7"/>
      <c r="UK147" s="7"/>
      <c r="UL147" s="7"/>
      <c r="UM147" s="7"/>
      <c r="UN147" s="7"/>
      <c r="UO147" s="7"/>
      <c r="UP147" s="7"/>
      <c r="UQ147" s="7"/>
      <c r="UR147" s="7"/>
      <c r="US147" s="7"/>
      <c r="UT147" s="7"/>
      <c r="UU147" s="7"/>
      <c r="UV147" s="7"/>
      <c r="UW147" s="7"/>
      <c r="UX147" s="7"/>
      <c r="UY147" s="7"/>
      <c r="UZ147" s="7"/>
      <c r="VA147" s="7"/>
      <c r="VB147" s="7"/>
      <c r="VC147" s="7"/>
      <c r="VD147" s="7"/>
      <c r="VE147" s="7"/>
      <c r="VF147" s="7"/>
      <c r="VG147" s="7"/>
      <c r="VH147" s="7"/>
      <c r="VI147" s="7"/>
      <c r="VJ147" s="7"/>
      <c r="VK147" s="7"/>
      <c r="VL147" s="7"/>
      <c r="VM147" s="7"/>
      <c r="VN147" s="7"/>
      <c r="VO147" s="7"/>
      <c r="VP147" s="7"/>
      <c r="VQ147" s="7"/>
      <c r="VR147" s="7"/>
      <c r="VS147" s="7"/>
      <c r="VT147" s="7"/>
      <c r="VU147" s="7"/>
      <c r="VV147" s="7"/>
      <c r="VW147" s="7"/>
      <c r="VX147" s="7"/>
      <c r="VY147" s="7"/>
      <c r="VZ147" s="7"/>
      <c r="WA147" s="7"/>
      <c r="WB147" s="7"/>
      <c r="WC147" s="7"/>
      <c r="WD147" s="7"/>
      <c r="WE147" s="7"/>
      <c r="WF147" s="7"/>
      <c r="WG147" s="7"/>
      <c r="WH147" s="7"/>
      <c r="WI147" s="7"/>
      <c r="WJ147" s="7"/>
      <c r="WK147" s="7"/>
      <c r="WL147" s="7"/>
      <c r="WM147" s="7"/>
      <c r="WN147" s="7"/>
      <c r="WO147" s="7"/>
      <c r="WP147" s="7"/>
      <c r="WQ147" s="7"/>
      <c r="WR147" s="7"/>
      <c r="WS147" s="7"/>
      <c r="WT147" s="7"/>
      <c r="WU147" s="7"/>
      <c r="WV147" s="7"/>
      <c r="WW147" s="7"/>
      <c r="WX147" s="7"/>
      <c r="WY147" s="7"/>
      <c r="WZ147" s="7"/>
      <c r="XA147" s="7"/>
      <c r="XB147" s="7"/>
      <c r="XC147" s="7"/>
      <c r="XD147" s="7"/>
      <c r="XE147" s="7"/>
      <c r="XF147" s="7"/>
      <c r="XG147" s="7"/>
      <c r="XH147" s="7"/>
      <c r="XI147" s="7"/>
      <c r="XJ147" s="7"/>
      <c r="XK147" s="7"/>
      <c r="XL147" s="7"/>
      <c r="XM147" s="7"/>
      <c r="XN147" s="7"/>
      <c r="XO147" s="7"/>
      <c r="XP147" s="7"/>
      <c r="XQ147" s="7"/>
      <c r="XR147" s="7"/>
      <c r="XS147" s="7"/>
      <c r="XT147" s="7"/>
      <c r="XU147" s="7"/>
      <c r="XV147" s="7"/>
      <c r="XW147" s="7"/>
      <c r="XX147" s="7"/>
      <c r="XY147" s="7"/>
      <c r="XZ147" s="7"/>
      <c r="YA147" s="7"/>
      <c r="YB147" s="7"/>
      <c r="YC147" s="7"/>
      <c r="YD147" s="7"/>
      <c r="YE147" s="7"/>
      <c r="YF147" s="7"/>
      <c r="YG147" s="7"/>
      <c r="YH147" s="7"/>
      <c r="YI147" s="7"/>
      <c r="YJ147" s="7"/>
      <c r="YK147" s="7"/>
      <c r="YL147" s="7"/>
      <c r="YM147" s="7"/>
      <c r="YN147" s="7"/>
      <c r="YO147" s="7"/>
      <c r="YP147" s="7"/>
      <c r="YQ147" s="7"/>
      <c r="YR147" s="7"/>
      <c r="YS147" s="7"/>
      <c r="YT147" s="7"/>
      <c r="YU147" s="7"/>
      <c r="YV147" s="7"/>
      <c r="YW147" s="7"/>
      <c r="YX147" s="7"/>
      <c r="YY147" s="7"/>
      <c r="YZ147" s="7"/>
      <c r="ZA147" s="7"/>
      <c r="ZB147" s="7"/>
      <c r="ZC147" s="7"/>
      <c r="ZD147" s="7"/>
      <c r="ZE147" s="7"/>
      <c r="ZF147" s="7"/>
      <c r="ZG147" s="7"/>
      <c r="ZH147" s="7"/>
      <c r="ZI147" s="7"/>
      <c r="ZJ147" s="7"/>
      <c r="ZK147" s="7"/>
      <c r="ZL147" s="7"/>
      <c r="ZM147" s="7"/>
      <c r="ZN147" s="7"/>
      <c r="ZO147" s="7"/>
      <c r="ZP147" s="7"/>
      <c r="ZQ147" s="7"/>
      <c r="ZR147" s="7"/>
      <c r="ZS147" s="7"/>
      <c r="ZT147" s="7"/>
      <c r="ZU147" s="7"/>
      <c r="ZV147" s="7"/>
      <c r="ZW147" s="7"/>
      <c r="ZX147" s="7"/>
      <c r="ZY147" s="7"/>
      <c r="ZZ147" s="7"/>
      <c r="AAA147" s="7"/>
      <c r="AAB147" s="7"/>
      <c r="AAC147" s="7"/>
      <c r="AAD147" s="7"/>
      <c r="AAE147" s="7"/>
      <c r="AAF147" s="7"/>
      <c r="AAG147" s="7"/>
      <c r="AAH147" s="7"/>
      <c r="AAI147" s="7"/>
      <c r="AAJ147" s="7"/>
      <c r="AAK147" s="7"/>
      <c r="AAL147" s="7"/>
      <c r="AAM147" s="7"/>
      <c r="AAN147" s="7"/>
      <c r="AAO147" s="7"/>
      <c r="AAP147" s="7"/>
      <c r="AAQ147" s="7"/>
      <c r="AAR147" s="7"/>
      <c r="AAS147" s="7"/>
      <c r="AAT147" s="7"/>
      <c r="AAU147" s="7"/>
      <c r="AAV147" s="7"/>
      <c r="AAW147" s="7"/>
      <c r="AAX147" s="7"/>
      <c r="AAY147" s="7"/>
      <c r="AAZ147" s="7"/>
      <c r="ABA147" s="7"/>
      <c r="ABB147" s="7"/>
      <c r="ABC147" s="7"/>
      <c r="ABD147" s="7"/>
      <c r="ABE147" s="7"/>
      <c r="ABF147" s="7"/>
      <c r="ABG147" s="7"/>
      <c r="ABH147" s="7"/>
      <c r="ABI147" s="7"/>
      <c r="ABJ147" s="7"/>
      <c r="ABK147" s="7"/>
      <c r="ABL147" s="7"/>
      <c r="ABM147" s="7"/>
      <c r="ABN147" s="7"/>
      <c r="ABO147" s="7"/>
      <c r="ABP147" s="7"/>
      <c r="ABQ147" s="7"/>
      <c r="ABR147" s="7"/>
      <c r="ABS147" s="7"/>
      <c r="ABT147" s="7"/>
      <c r="ABU147" s="7"/>
      <c r="ABV147" s="7"/>
      <c r="ABW147" s="7"/>
      <c r="ABX147" s="7"/>
      <c r="ABY147" s="7"/>
      <c r="ABZ147" s="7"/>
      <c r="ACA147" s="7"/>
      <c r="ACB147" s="7"/>
      <c r="ACC147" s="7"/>
      <c r="ACD147" s="7"/>
      <c r="ACE147" s="7"/>
      <c r="ACF147" s="7"/>
      <c r="ACG147" s="7"/>
      <c r="ACH147" s="7"/>
      <c r="ACI147" s="7"/>
      <c r="ACJ147" s="7"/>
      <c r="ACK147" s="7"/>
      <c r="ACL147" s="7"/>
      <c r="ACM147" s="7"/>
      <c r="ACN147" s="7"/>
      <c r="ACO147" s="7"/>
      <c r="ACP147" s="7"/>
      <c r="ACQ147" s="7"/>
      <c r="ACR147" s="7"/>
      <c r="ACS147" s="7"/>
      <c r="ACT147" s="7"/>
      <c r="ACU147" s="7"/>
      <c r="ACV147" s="7"/>
      <c r="ACW147" s="7"/>
      <c r="ACX147" s="7"/>
      <c r="ACY147" s="7"/>
      <c r="ACZ147" s="7"/>
      <c r="ADA147" s="7"/>
      <c r="ADB147" s="7"/>
      <c r="ADC147" s="7"/>
      <c r="ADD147" s="7"/>
      <c r="ADE147" s="7"/>
      <c r="ADF147" s="7"/>
      <c r="ADG147" s="7"/>
      <c r="ADH147" s="7"/>
      <c r="ADI147" s="7"/>
      <c r="ADJ147" s="7"/>
      <c r="ADK147" s="7"/>
      <c r="ADL147" s="7"/>
      <c r="ADM147" s="7"/>
      <c r="ADN147" s="7"/>
      <c r="ADO147" s="7"/>
      <c r="ADP147" s="7"/>
      <c r="ADQ147" s="7"/>
      <c r="ADR147" s="7"/>
      <c r="ADS147" s="7"/>
      <c r="ADT147" s="7"/>
      <c r="ADU147" s="7"/>
      <c r="ADV147" s="7"/>
      <c r="ADW147" s="7"/>
      <c r="ADX147" s="7"/>
      <c r="ADY147" s="7"/>
      <c r="ADZ147" s="7"/>
      <c r="AEA147" s="7"/>
      <c r="AEB147" s="7"/>
      <c r="AEC147" s="7"/>
      <c r="AED147" s="7"/>
      <c r="AEE147" s="7"/>
      <c r="AEF147" s="7"/>
      <c r="AEG147" s="7"/>
      <c r="AEH147" s="7"/>
      <c r="AEI147" s="7"/>
      <c r="AEJ147" s="7"/>
      <c r="AEK147" s="7"/>
      <c r="AEL147" s="7"/>
      <c r="AEM147" s="7"/>
      <c r="AEN147" s="7"/>
      <c r="AEO147" s="7"/>
      <c r="AEP147" s="7"/>
      <c r="AEQ147" s="7"/>
      <c r="AER147" s="7"/>
      <c r="AES147" s="7"/>
      <c r="AET147" s="7"/>
      <c r="AEU147" s="7"/>
      <c r="AEV147" s="7"/>
      <c r="AEW147" s="7"/>
      <c r="AEX147" s="7"/>
      <c r="AEY147" s="7"/>
      <c r="AEZ147" s="7"/>
      <c r="AFA147" s="7"/>
      <c r="AFB147" s="7"/>
      <c r="AFC147" s="7"/>
      <c r="AFD147" s="7"/>
      <c r="AFE147" s="7"/>
      <c r="AFF147" s="7"/>
      <c r="AFG147" s="7"/>
      <c r="AFH147" s="7"/>
      <c r="AFI147" s="7"/>
      <c r="AFJ147" s="7"/>
      <c r="AFK147" s="7"/>
      <c r="AFL147" s="7"/>
      <c r="AFM147" s="7"/>
      <c r="AFN147" s="7"/>
      <c r="AFO147" s="7"/>
      <c r="AFP147" s="7"/>
      <c r="AFQ147" s="7"/>
      <c r="AFR147" s="7"/>
      <c r="AFS147" s="7"/>
      <c r="AFT147" s="7"/>
      <c r="AFU147" s="7"/>
      <c r="AFV147" s="7"/>
      <c r="AFW147" s="7"/>
      <c r="AFX147" s="7"/>
      <c r="AFY147" s="7"/>
      <c r="AFZ147" s="7"/>
      <c r="AGA147" s="7"/>
      <c r="AGB147" s="7"/>
      <c r="AGC147" s="7"/>
      <c r="AGD147" s="7"/>
      <c r="AGE147" s="7"/>
      <c r="AGF147" s="7"/>
      <c r="AGG147" s="7"/>
      <c r="AGH147" s="7"/>
      <c r="AGI147" s="7"/>
      <c r="AGJ147" s="7"/>
      <c r="AGK147" s="7"/>
      <c r="AGL147" s="7"/>
      <c r="AGM147" s="7"/>
      <c r="AGN147" s="7"/>
      <c r="AGO147" s="7"/>
      <c r="AGP147" s="7"/>
      <c r="AGQ147" s="7"/>
      <c r="AGR147" s="7"/>
      <c r="AGS147" s="7"/>
      <c r="AGT147" s="7"/>
      <c r="AGU147" s="7"/>
      <c r="AGV147" s="7"/>
      <c r="AGW147" s="7"/>
      <c r="AGX147" s="7"/>
      <c r="AGY147" s="7"/>
      <c r="AGZ147" s="7"/>
      <c r="AHA147" s="7"/>
      <c r="AHB147" s="7"/>
      <c r="AHC147" s="7"/>
      <c r="AHD147" s="7"/>
      <c r="AHE147" s="7"/>
      <c r="AHF147" s="7"/>
      <c r="AHG147" s="7"/>
      <c r="AHH147" s="7"/>
      <c r="AHI147" s="7"/>
      <c r="AHJ147" s="7"/>
      <c r="AHK147" s="7"/>
      <c r="AHL147" s="7"/>
      <c r="AHM147" s="7"/>
      <c r="AHN147" s="7"/>
      <c r="AHO147" s="7"/>
      <c r="AHP147" s="7"/>
      <c r="AHQ147" s="7"/>
      <c r="AHR147" s="7"/>
      <c r="AHS147" s="7"/>
      <c r="AHT147" s="7"/>
      <c r="AHU147" s="7"/>
      <c r="AHV147" s="7"/>
      <c r="AHW147" s="7"/>
      <c r="AHX147" s="7"/>
      <c r="AHY147" s="7"/>
      <c r="AHZ147" s="7"/>
      <c r="AIA147" s="7"/>
      <c r="AIB147" s="7"/>
      <c r="AIC147" s="7"/>
      <c r="AID147" s="7"/>
      <c r="AIE147" s="7"/>
      <c r="AIF147" s="7"/>
      <c r="AIG147" s="7"/>
      <c r="AIH147" s="7"/>
      <c r="AII147" s="7"/>
      <c r="AIJ147" s="7"/>
      <c r="AIK147" s="7"/>
      <c r="AIL147" s="7"/>
      <c r="AIM147" s="7"/>
      <c r="AIN147" s="7"/>
      <c r="AIO147" s="7"/>
      <c r="AIP147" s="7"/>
      <c r="AIQ147" s="7"/>
      <c r="AIR147" s="7"/>
      <c r="AIS147" s="7"/>
      <c r="AIT147" s="7"/>
      <c r="AIU147" s="7"/>
      <c r="AIV147" s="7"/>
      <c r="AIW147" s="7"/>
      <c r="AIX147" s="7"/>
      <c r="AIY147" s="7"/>
      <c r="AIZ147" s="7"/>
      <c r="AJA147" s="7"/>
    </row>
    <row r="148" spans="1:937" s="17" customFormat="1" ht="65.099999999999994" customHeight="1" x14ac:dyDescent="0.25">
      <c r="A148" s="7"/>
      <c r="B148" s="48" t="s">
        <v>283</v>
      </c>
      <c r="C148" s="34" t="s">
        <v>138</v>
      </c>
      <c r="D148" s="59" t="s">
        <v>409</v>
      </c>
      <c r="E148" s="2" t="s">
        <v>105</v>
      </c>
      <c r="F148" s="20"/>
      <c r="G148" s="246">
        <v>2022</v>
      </c>
      <c r="H148" s="246">
        <v>2024</v>
      </c>
      <c r="I148" s="72">
        <v>34000</v>
      </c>
      <c r="J148" s="72">
        <v>0</v>
      </c>
      <c r="K148" s="72">
        <f>I148+J148</f>
        <v>34000</v>
      </c>
      <c r="L148" s="72">
        <f>I148</f>
        <v>34000</v>
      </c>
      <c r="M148" s="72">
        <v>0</v>
      </c>
      <c r="N148" s="169">
        <f t="shared" ref="N148:N149" si="230">L148+M148</f>
        <v>34000</v>
      </c>
      <c r="O148" s="72">
        <f>L148</f>
        <v>34000</v>
      </c>
      <c r="P148" s="72">
        <v>0</v>
      </c>
      <c r="Q148" s="169">
        <f t="shared" ref="Q148:Q149" si="231">O148+P148</f>
        <v>34000</v>
      </c>
      <c r="R148" s="169">
        <f>Q148+N148+K148</f>
        <v>102000</v>
      </c>
      <c r="S148" s="72">
        <v>0</v>
      </c>
      <c r="T148" s="72">
        <f>R148+S148</f>
        <v>102000</v>
      </c>
      <c r="U148" s="72">
        <v>0</v>
      </c>
      <c r="V148" s="72">
        <f>M148</f>
        <v>0</v>
      </c>
      <c r="W148" s="72"/>
      <c r="X148" s="53">
        <f>V148+W148</f>
        <v>0</v>
      </c>
      <c r="Y148" s="69">
        <f>T148-Q148-N148-K148</f>
        <v>0</v>
      </c>
      <c r="Z148" s="7"/>
      <c r="AA148" s="72">
        <f>X148</f>
        <v>0</v>
      </c>
      <c r="AB148" s="72">
        <v>0</v>
      </c>
      <c r="AC148" s="169">
        <f t="shared" ref="AC148:AC149" si="232">AA148+AB148</f>
        <v>0</v>
      </c>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c r="IW148" s="7"/>
      <c r="IX148" s="7"/>
      <c r="IY148" s="7"/>
      <c r="IZ148" s="7"/>
      <c r="JA148" s="7"/>
      <c r="JB148" s="7"/>
      <c r="JC148" s="7"/>
      <c r="JD148" s="7"/>
      <c r="JE148" s="7"/>
      <c r="JF148" s="7"/>
      <c r="JG148" s="7"/>
      <c r="JH148" s="7"/>
      <c r="JI148" s="7"/>
      <c r="JJ148" s="7"/>
      <c r="JK148" s="7"/>
      <c r="JL148" s="7"/>
      <c r="JM148" s="7"/>
      <c r="JN148" s="7"/>
      <c r="JO148" s="7"/>
      <c r="JP148" s="7"/>
      <c r="JQ148" s="7"/>
      <c r="JR148" s="7"/>
      <c r="JS148" s="7"/>
      <c r="JT148" s="7"/>
      <c r="JU148" s="7"/>
      <c r="JV148" s="7"/>
      <c r="JW148" s="7"/>
      <c r="JX148" s="7"/>
      <c r="JY148" s="7"/>
      <c r="JZ148" s="7"/>
      <c r="KA148" s="7"/>
      <c r="KB148" s="7"/>
      <c r="KC148" s="7"/>
      <c r="KD148" s="7"/>
      <c r="KE148" s="7"/>
      <c r="KF148" s="7"/>
      <c r="KG148" s="7"/>
      <c r="KH148" s="7"/>
      <c r="KI148" s="7"/>
      <c r="KJ148" s="7"/>
      <c r="KK148" s="7"/>
      <c r="KL148" s="7"/>
      <c r="KM148" s="7"/>
      <c r="KN148" s="7"/>
      <c r="KO148" s="7"/>
      <c r="KP148" s="7"/>
      <c r="KQ148" s="7"/>
      <c r="KR148" s="7"/>
      <c r="KS148" s="7"/>
      <c r="KT148" s="7"/>
      <c r="KU148" s="7"/>
      <c r="KV148" s="7"/>
      <c r="KW148" s="7"/>
      <c r="KX148" s="7"/>
      <c r="KY148" s="7"/>
      <c r="KZ148" s="7"/>
      <c r="LA148" s="7"/>
      <c r="LB148" s="7"/>
      <c r="LC148" s="7"/>
      <c r="LD148" s="7"/>
      <c r="LE148" s="7"/>
      <c r="LF148" s="7"/>
      <c r="LG148" s="7"/>
      <c r="LH148" s="7"/>
      <c r="LI148" s="7"/>
      <c r="LJ148" s="7"/>
      <c r="LK148" s="7"/>
      <c r="LL148" s="7"/>
      <c r="LM148" s="7"/>
      <c r="LN148" s="7"/>
      <c r="LO148" s="7"/>
      <c r="LP148" s="7"/>
      <c r="LQ148" s="7"/>
      <c r="LR148" s="7"/>
      <c r="LS148" s="7"/>
      <c r="LT148" s="7"/>
      <c r="LU148" s="7"/>
      <c r="LV148" s="7"/>
      <c r="LW148" s="7"/>
      <c r="LX148" s="7"/>
      <c r="LY148" s="7"/>
      <c r="LZ148" s="7"/>
      <c r="MA148" s="7"/>
      <c r="MB148" s="7"/>
      <c r="MC148" s="7"/>
      <c r="MD148" s="7"/>
      <c r="ME148" s="7"/>
      <c r="MF148" s="7"/>
      <c r="MG148" s="7"/>
      <c r="MH148" s="7"/>
      <c r="MI148" s="7"/>
      <c r="MJ148" s="7"/>
      <c r="MK148" s="7"/>
      <c r="ML148" s="7"/>
      <c r="MM148" s="7"/>
      <c r="MN148" s="7"/>
      <c r="MO148" s="7"/>
      <c r="MP148" s="7"/>
      <c r="MQ148" s="7"/>
      <c r="MR148" s="7"/>
      <c r="MS148" s="7"/>
      <c r="MT148" s="7"/>
      <c r="MU148" s="7"/>
      <c r="MV148" s="7"/>
      <c r="MW148" s="7"/>
      <c r="MX148" s="7"/>
      <c r="MY148" s="7"/>
      <c r="MZ148" s="7"/>
      <c r="NA148" s="7"/>
      <c r="NB148" s="7"/>
      <c r="NC148" s="7"/>
      <c r="ND148" s="7"/>
      <c r="NE148" s="7"/>
      <c r="NF148" s="7"/>
      <c r="NG148" s="7"/>
      <c r="NH148" s="7"/>
      <c r="NI148" s="7"/>
      <c r="NJ148" s="7"/>
      <c r="NK148" s="7"/>
      <c r="NL148" s="7"/>
      <c r="NM148" s="7"/>
      <c r="NN148" s="7"/>
      <c r="NO148" s="7"/>
      <c r="NP148" s="7"/>
      <c r="NQ148" s="7"/>
      <c r="NR148" s="7"/>
      <c r="NS148" s="7"/>
      <c r="NT148" s="7"/>
      <c r="NU148" s="7"/>
      <c r="NV148" s="7"/>
      <c r="NW148" s="7"/>
      <c r="NX148" s="7"/>
      <c r="NY148" s="7"/>
      <c r="NZ148" s="7"/>
      <c r="OA148" s="7"/>
      <c r="OB148" s="7"/>
      <c r="OC148" s="7"/>
      <c r="OD148" s="7"/>
      <c r="OE148" s="7"/>
      <c r="OF148" s="7"/>
      <c r="OG148" s="7"/>
      <c r="OH148" s="7"/>
      <c r="OI148" s="7"/>
      <c r="OJ148" s="7"/>
      <c r="OK148" s="7"/>
      <c r="OL148" s="7"/>
      <c r="OM148" s="7"/>
      <c r="ON148" s="7"/>
      <c r="OO148" s="7"/>
      <c r="OP148" s="7"/>
      <c r="OQ148" s="7"/>
      <c r="OR148" s="7"/>
      <c r="OS148" s="7"/>
      <c r="OT148" s="7"/>
      <c r="OU148" s="7"/>
      <c r="OV148" s="7"/>
      <c r="OW148" s="7"/>
      <c r="OX148" s="7"/>
      <c r="OY148" s="7"/>
      <c r="OZ148" s="7"/>
      <c r="PA148" s="7"/>
      <c r="PB148" s="7"/>
      <c r="PC148" s="7"/>
      <c r="PD148" s="7"/>
      <c r="PE148" s="7"/>
      <c r="PF148" s="7"/>
      <c r="PG148" s="7"/>
      <c r="PH148" s="7"/>
      <c r="PI148" s="7"/>
      <c r="PJ148" s="7"/>
      <c r="PK148" s="7"/>
      <c r="PL148" s="7"/>
      <c r="PM148" s="7"/>
      <c r="PN148" s="7"/>
      <c r="PO148" s="7"/>
      <c r="PP148" s="7"/>
      <c r="PQ148" s="7"/>
      <c r="PR148" s="7"/>
      <c r="PS148" s="7"/>
      <c r="PT148" s="7"/>
      <c r="PU148" s="7"/>
      <c r="PV148" s="7"/>
      <c r="PW148" s="7"/>
      <c r="PX148" s="7"/>
      <c r="PY148" s="7"/>
      <c r="PZ148" s="7"/>
      <c r="QA148" s="7"/>
      <c r="QB148" s="7"/>
      <c r="QC148" s="7"/>
      <c r="QD148" s="7"/>
      <c r="QE148" s="7"/>
      <c r="QF148" s="7"/>
      <c r="QG148" s="7"/>
      <c r="QH148" s="7"/>
      <c r="QI148" s="7"/>
      <c r="QJ148" s="7"/>
      <c r="QK148" s="7"/>
      <c r="QL148" s="7"/>
      <c r="QM148" s="7"/>
      <c r="QN148" s="7"/>
      <c r="QO148" s="7"/>
      <c r="QP148" s="7"/>
      <c r="QQ148" s="7"/>
      <c r="QR148" s="7"/>
      <c r="QS148" s="7"/>
      <c r="QT148" s="7"/>
      <c r="QU148" s="7"/>
      <c r="QV148" s="7"/>
      <c r="QW148" s="7"/>
      <c r="QX148" s="7"/>
      <c r="QY148" s="7"/>
      <c r="QZ148" s="7"/>
      <c r="RA148" s="7"/>
      <c r="RB148" s="7"/>
      <c r="RC148" s="7"/>
      <c r="RD148" s="7"/>
      <c r="RE148" s="7"/>
      <c r="RF148" s="7"/>
      <c r="RG148" s="7"/>
      <c r="RH148" s="7"/>
      <c r="RI148" s="7"/>
      <c r="RJ148" s="7"/>
      <c r="RK148" s="7"/>
      <c r="RL148" s="7"/>
      <c r="RM148" s="7"/>
      <c r="RN148" s="7"/>
      <c r="RO148" s="7"/>
      <c r="RP148" s="7"/>
      <c r="RQ148" s="7"/>
      <c r="RR148" s="7"/>
      <c r="RS148" s="7"/>
      <c r="RT148" s="7"/>
      <c r="RU148" s="7"/>
      <c r="RV148" s="7"/>
      <c r="RW148" s="7"/>
      <c r="RX148" s="7"/>
      <c r="RY148" s="7"/>
      <c r="RZ148" s="7"/>
      <c r="SA148" s="7"/>
      <c r="SB148" s="7"/>
      <c r="SC148" s="7"/>
      <c r="SD148" s="7"/>
      <c r="SE148" s="7"/>
      <c r="SF148" s="7"/>
      <c r="SG148" s="7"/>
      <c r="SH148" s="7"/>
      <c r="SI148" s="7"/>
      <c r="SJ148" s="7"/>
      <c r="SK148" s="7"/>
      <c r="SL148" s="7"/>
      <c r="SM148" s="7"/>
      <c r="SN148" s="7"/>
      <c r="SO148" s="7"/>
      <c r="SP148" s="7"/>
      <c r="SQ148" s="7"/>
      <c r="SR148" s="7"/>
      <c r="SS148" s="7"/>
      <c r="ST148" s="7"/>
      <c r="SU148" s="7"/>
      <c r="SV148" s="7"/>
      <c r="SW148" s="7"/>
      <c r="SX148" s="7"/>
      <c r="SY148" s="7"/>
      <c r="SZ148" s="7"/>
      <c r="TA148" s="7"/>
      <c r="TB148" s="7"/>
      <c r="TC148" s="7"/>
      <c r="TD148" s="7"/>
      <c r="TE148" s="7"/>
      <c r="TF148" s="7"/>
      <c r="TG148" s="7"/>
      <c r="TH148" s="7"/>
      <c r="TI148" s="7"/>
      <c r="TJ148" s="7"/>
      <c r="TK148" s="7"/>
      <c r="TL148" s="7"/>
      <c r="TM148" s="7"/>
      <c r="TN148" s="7"/>
      <c r="TO148" s="7"/>
      <c r="TP148" s="7"/>
      <c r="TQ148" s="7"/>
      <c r="TR148" s="7"/>
      <c r="TS148" s="7"/>
      <c r="TT148" s="7"/>
      <c r="TU148" s="7"/>
      <c r="TV148" s="7"/>
      <c r="TW148" s="7"/>
      <c r="TX148" s="7"/>
      <c r="TY148" s="7"/>
      <c r="TZ148" s="7"/>
      <c r="UA148" s="7"/>
      <c r="UB148" s="7"/>
      <c r="UC148" s="7"/>
      <c r="UD148" s="7"/>
      <c r="UE148" s="7"/>
      <c r="UF148" s="7"/>
      <c r="UG148" s="7"/>
      <c r="UH148" s="7"/>
      <c r="UI148" s="7"/>
      <c r="UJ148" s="7"/>
      <c r="UK148" s="7"/>
      <c r="UL148" s="7"/>
      <c r="UM148" s="7"/>
      <c r="UN148" s="7"/>
      <c r="UO148" s="7"/>
      <c r="UP148" s="7"/>
      <c r="UQ148" s="7"/>
      <c r="UR148" s="7"/>
      <c r="US148" s="7"/>
      <c r="UT148" s="7"/>
      <c r="UU148" s="7"/>
      <c r="UV148" s="7"/>
      <c r="UW148" s="7"/>
      <c r="UX148" s="7"/>
      <c r="UY148" s="7"/>
      <c r="UZ148" s="7"/>
      <c r="VA148" s="7"/>
      <c r="VB148" s="7"/>
      <c r="VC148" s="7"/>
      <c r="VD148" s="7"/>
      <c r="VE148" s="7"/>
      <c r="VF148" s="7"/>
      <c r="VG148" s="7"/>
      <c r="VH148" s="7"/>
      <c r="VI148" s="7"/>
      <c r="VJ148" s="7"/>
      <c r="VK148" s="7"/>
      <c r="VL148" s="7"/>
      <c r="VM148" s="7"/>
      <c r="VN148" s="7"/>
      <c r="VO148" s="7"/>
      <c r="VP148" s="7"/>
      <c r="VQ148" s="7"/>
      <c r="VR148" s="7"/>
      <c r="VS148" s="7"/>
      <c r="VT148" s="7"/>
      <c r="VU148" s="7"/>
      <c r="VV148" s="7"/>
      <c r="VW148" s="7"/>
      <c r="VX148" s="7"/>
      <c r="VY148" s="7"/>
      <c r="VZ148" s="7"/>
      <c r="WA148" s="7"/>
      <c r="WB148" s="7"/>
      <c r="WC148" s="7"/>
      <c r="WD148" s="7"/>
      <c r="WE148" s="7"/>
      <c r="WF148" s="7"/>
      <c r="WG148" s="7"/>
      <c r="WH148" s="7"/>
      <c r="WI148" s="7"/>
      <c r="WJ148" s="7"/>
      <c r="WK148" s="7"/>
      <c r="WL148" s="7"/>
      <c r="WM148" s="7"/>
      <c r="WN148" s="7"/>
      <c r="WO148" s="7"/>
      <c r="WP148" s="7"/>
      <c r="WQ148" s="7"/>
      <c r="WR148" s="7"/>
      <c r="WS148" s="7"/>
      <c r="WT148" s="7"/>
      <c r="WU148" s="7"/>
      <c r="WV148" s="7"/>
      <c r="WW148" s="7"/>
      <c r="WX148" s="7"/>
      <c r="WY148" s="7"/>
      <c r="WZ148" s="7"/>
      <c r="XA148" s="7"/>
      <c r="XB148" s="7"/>
      <c r="XC148" s="7"/>
      <c r="XD148" s="7"/>
      <c r="XE148" s="7"/>
      <c r="XF148" s="7"/>
      <c r="XG148" s="7"/>
      <c r="XH148" s="7"/>
      <c r="XI148" s="7"/>
      <c r="XJ148" s="7"/>
      <c r="XK148" s="7"/>
      <c r="XL148" s="7"/>
      <c r="XM148" s="7"/>
      <c r="XN148" s="7"/>
      <c r="XO148" s="7"/>
      <c r="XP148" s="7"/>
      <c r="XQ148" s="7"/>
      <c r="XR148" s="7"/>
      <c r="XS148" s="7"/>
      <c r="XT148" s="7"/>
      <c r="XU148" s="7"/>
      <c r="XV148" s="7"/>
      <c r="XW148" s="7"/>
      <c r="XX148" s="7"/>
      <c r="XY148" s="7"/>
      <c r="XZ148" s="7"/>
      <c r="YA148" s="7"/>
      <c r="YB148" s="7"/>
      <c r="YC148" s="7"/>
      <c r="YD148" s="7"/>
      <c r="YE148" s="7"/>
      <c r="YF148" s="7"/>
      <c r="YG148" s="7"/>
      <c r="YH148" s="7"/>
      <c r="YI148" s="7"/>
      <c r="YJ148" s="7"/>
      <c r="YK148" s="7"/>
      <c r="YL148" s="7"/>
      <c r="YM148" s="7"/>
      <c r="YN148" s="7"/>
      <c r="YO148" s="7"/>
      <c r="YP148" s="7"/>
      <c r="YQ148" s="7"/>
      <c r="YR148" s="7"/>
      <c r="YS148" s="7"/>
      <c r="YT148" s="7"/>
      <c r="YU148" s="7"/>
      <c r="YV148" s="7"/>
      <c r="YW148" s="7"/>
      <c r="YX148" s="7"/>
      <c r="YY148" s="7"/>
      <c r="YZ148" s="7"/>
      <c r="ZA148" s="7"/>
      <c r="ZB148" s="7"/>
      <c r="ZC148" s="7"/>
      <c r="ZD148" s="7"/>
      <c r="ZE148" s="7"/>
      <c r="ZF148" s="7"/>
      <c r="ZG148" s="7"/>
      <c r="ZH148" s="7"/>
      <c r="ZI148" s="7"/>
      <c r="ZJ148" s="7"/>
      <c r="ZK148" s="7"/>
      <c r="ZL148" s="7"/>
      <c r="ZM148" s="7"/>
      <c r="ZN148" s="7"/>
      <c r="ZO148" s="7"/>
      <c r="ZP148" s="7"/>
      <c r="ZQ148" s="7"/>
      <c r="ZR148" s="7"/>
      <c r="ZS148" s="7"/>
      <c r="ZT148" s="7"/>
      <c r="ZU148" s="7"/>
      <c r="ZV148" s="7"/>
      <c r="ZW148" s="7"/>
      <c r="ZX148" s="7"/>
      <c r="ZY148" s="7"/>
      <c r="ZZ148" s="7"/>
      <c r="AAA148" s="7"/>
      <c r="AAB148" s="7"/>
      <c r="AAC148" s="7"/>
      <c r="AAD148" s="7"/>
      <c r="AAE148" s="7"/>
      <c r="AAF148" s="7"/>
      <c r="AAG148" s="7"/>
      <c r="AAH148" s="7"/>
      <c r="AAI148" s="7"/>
      <c r="AAJ148" s="7"/>
      <c r="AAK148" s="7"/>
      <c r="AAL148" s="7"/>
      <c r="AAM148" s="7"/>
      <c r="AAN148" s="7"/>
      <c r="AAO148" s="7"/>
      <c r="AAP148" s="7"/>
      <c r="AAQ148" s="7"/>
      <c r="AAR148" s="7"/>
      <c r="AAS148" s="7"/>
      <c r="AAT148" s="7"/>
      <c r="AAU148" s="7"/>
      <c r="AAV148" s="7"/>
      <c r="AAW148" s="7"/>
      <c r="AAX148" s="7"/>
      <c r="AAY148" s="7"/>
      <c r="AAZ148" s="7"/>
      <c r="ABA148" s="7"/>
      <c r="ABB148" s="7"/>
      <c r="ABC148" s="7"/>
      <c r="ABD148" s="7"/>
      <c r="ABE148" s="7"/>
      <c r="ABF148" s="7"/>
      <c r="ABG148" s="7"/>
      <c r="ABH148" s="7"/>
      <c r="ABI148" s="7"/>
      <c r="ABJ148" s="7"/>
      <c r="ABK148" s="7"/>
      <c r="ABL148" s="7"/>
      <c r="ABM148" s="7"/>
      <c r="ABN148" s="7"/>
      <c r="ABO148" s="7"/>
      <c r="ABP148" s="7"/>
      <c r="ABQ148" s="7"/>
      <c r="ABR148" s="7"/>
      <c r="ABS148" s="7"/>
      <c r="ABT148" s="7"/>
      <c r="ABU148" s="7"/>
      <c r="ABV148" s="7"/>
      <c r="ABW148" s="7"/>
      <c r="ABX148" s="7"/>
      <c r="ABY148" s="7"/>
      <c r="ABZ148" s="7"/>
      <c r="ACA148" s="7"/>
      <c r="ACB148" s="7"/>
      <c r="ACC148" s="7"/>
      <c r="ACD148" s="7"/>
      <c r="ACE148" s="7"/>
      <c r="ACF148" s="7"/>
      <c r="ACG148" s="7"/>
      <c r="ACH148" s="7"/>
      <c r="ACI148" s="7"/>
      <c r="ACJ148" s="7"/>
      <c r="ACK148" s="7"/>
      <c r="ACL148" s="7"/>
      <c r="ACM148" s="7"/>
      <c r="ACN148" s="7"/>
      <c r="ACO148" s="7"/>
      <c r="ACP148" s="7"/>
      <c r="ACQ148" s="7"/>
      <c r="ACR148" s="7"/>
      <c r="ACS148" s="7"/>
      <c r="ACT148" s="7"/>
      <c r="ACU148" s="7"/>
      <c r="ACV148" s="7"/>
      <c r="ACW148" s="7"/>
      <c r="ACX148" s="7"/>
      <c r="ACY148" s="7"/>
      <c r="ACZ148" s="7"/>
      <c r="ADA148" s="7"/>
      <c r="ADB148" s="7"/>
      <c r="ADC148" s="7"/>
      <c r="ADD148" s="7"/>
      <c r="ADE148" s="7"/>
      <c r="ADF148" s="7"/>
      <c r="ADG148" s="7"/>
      <c r="ADH148" s="7"/>
      <c r="ADI148" s="7"/>
      <c r="ADJ148" s="7"/>
      <c r="ADK148" s="7"/>
      <c r="ADL148" s="7"/>
      <c r="ADM148" s="7"/>
      <c r="ADN148" s="7"/>
      <c r="ADO148" s="7"/>
      <c r="ADP148" s="7"/>
      <c r="ADQ148" s="7"/>
      <c r="ADR148" s="7"/>
      <c r="ADS148" s="7"/>
      <c r="ADT148" s="7"/>
      <c r="ADU148" s="7"/>
      <c r="ADV148" s="7"/>
      <c r="ADW148" s="7"/>
      <c r="ADX148" s="7"/>
      <c r="ADY148" s="7"/>
      <c r="ADZ148" s="7"/>
      <c r="AEA148" s="7"/>
      <c r="AEB148" s="7"/>
      <c r="AEC148" s="7"/>
      <c r="AED148" s="7"/>
      <c r="AEE148" s="7"/>
      <c r="AEF148" s="7"/>
      <c r="AEG148" s="7"/>
      <c r="AEH148" s="7"/>
      <c r="AEI148" s="7"/>
      <c r="AEJ148" s="7"/>
      <c r="AEK148" s="7"/>
      <c r="AEL148" s="7"/>
      <c r="AEM148" s="7"/>
      <c r="AEN148" s="7"/>
      <c r="AEO148" s="7"/>
      <c r="AEP148" s="7"/>
      <c r="AEQ148" s="7"/>
      <c r="AER148" s="7"/>
      <c r="AES148" s="7"/>
      <c r="AET148" s="7"/>
      <c r="AEU148" s="7"/>
      <c r="AEV148" s="7"/>
      <c r="AEW148" s="7"/>
      <c r="AEX148" s="7"/>
      <c r="AEY148" s="7"/>
      <c r="AEZ148" s="7"/>
      <c r="AFA148" s="7"/>
      <c r="AFB148" s="7"/>
      <c r="AFC148" s="7"/>
      <c r="AFD148" s="7"/>
      <c r="AFE148" s="7"/>
      <c r="AFF148" s="7"/>
      <c r="AFG148" s="7"/>
      <c r="AFH148" s="7"/>
      <c r="AFI148" s="7"/>
      <c r="AFJ148" s="7"/>
      <c r="AFK148" s="7"/>
      <c r="AFL148" s="7"/>
      <c r="AFM148" s="7"/>
      <c r="AFN148" s="7"/>
      <c r="AFO148" s="7"/>
      <c r="AFP148" s="7"/>
      <c r="AFQ148" s="7"/>
      <c r="AFR148" s="7"/>
      <c r="AFS148" s="7"/>
      <c r="AFT148" s="7"/>
      <c r="AFU148" s="7"/>
      <c r="AFV148" s="7"/>
      <c r="AFW148" s="7"/>
      <c r="AFX148" s="7"/>
      <c r="AFY148" s="7"/>
      <c r="AFZ148" s="7"/>
      <c r="AGA148" s="7"/>
      <c r="AGB148" s="7"/>
      <c r="AGC148" s="7"/>
      <c r="AGD148" s="7"/>
      <c r="AGE148" s="7"/>
      <c r="AGF148" s="7"/>
      <c r="AGG148" s="7"/>
      <c r="AGH148" s="7"/>
      <c r="AGI148" s="7"/>
      <c r="AGJ148" s="7"/>
      <c r="AGK148" s="7"/>
      <c r="AGL148" s="7"/>
      <c r="AGM148" s="7"/>
      <c r="AGN148" s="7"/>
      <c r="AGO148" s="7"/>
      <c r="AGP148" s="7"/>
      <c r="AGQ148" s="7"/>
      <c r="AGR148" s="7"/>
      <c r="AGS148" s="7"/>
      <c r="AGT148" s="7"/>
      <c r="AGU148" s="7"/>
      <c r="AGV148" s="7"/>
      <c r="AGW148" s="7"/>
      <c r="AGX148" s="7"/>
      <c r="AGY148" s="7"/>
      <c r="AGZ148" s="7"/>
      <c r="AHA148" s="7"/>
      <c r="AHB148" s="7"/>
      <c r="AHC148" s="7"/>
      <c r="AHD148" s="7"/>
      <c r="AHE148" s="7"/>
      <c r="AHF148" s="7"/>
      <c r="AHG148" s="7"/>
      <c r="AHH148" s="7"/>
      <c r="AHI148" s="7"/>
      <c r="AHJ148" s="7"/>
      <c r="AHK148" s="7"/>
      <c r="AHL148" s="7"/>
      <c r="AHM148" s="7"/>
      <c r="AHN148" s="7"/>
      <c r="AHO148" s="7"/>
      <c r="AHP148" s="7"/>
      <c r="AHQ148" s="7"/>
      <c r="AHR148" s="7"/>
      <c r="AHS148" s="7"/>
      <c r="AHT148" s="7"/>
      <c r="AHU148" s="7"/>
      <c r="AHV148" s="7"/>
      <c r="AHW148" s="7"/>
      <c r="AHX148" s="7"/>
      <c r="AHY148" s="7"/>
      <c r="AHZ148" s="7"/>
      <c r="AIA148" s="7"/>
      <c r="AIB148" s="7"/>
      <c r="AIC148" s="7"/>
      <c r="AID148" s="7"/>
      <c r="AIE148" s="7"/>
      <c r="AIF148" s="7"/>
      <c r="AIG148" s="7"/>
      <c r="AIH148" s="7"/>
      <c r="AII148" s="7"/>
      <c r="AIJ148" s="7"/>
      <c r="AIK148" s="7"/>
      <c r="AIL148" s="7"/>
      <c r="AIM148" s="7"/>
      <c r="AIN148" s="7"/>
      <c r="AIO148" s="7"/>
      <c r="AIP148" s="7"/>
      <c r="AIQ148" s="7"/>
      <c r="AIR148" s="7"/>
      <c r="AIS148" s="7"/>
      <c r="AIT148" s="7"/>
      <c r="AIU148" s="7"/>
      <c r="AIV148" s="7"/>
      <c r="AIW148" s="7"/>
      <c r="AIX148" s="7"/>
      <c r="AIY148" s="7"/>
      <c r="AIZ148" s="7"/>
      <c r="AJA148" s="7"/>
    </row>
    <row r="149" spans="1:937" s="17" customFormat="1" ht="65.099999999999994" customHeight="1" x14ac:dyDescent="0.25">
      <c r="A149" s="7"/>
      <c r="B149" s="48" t="s">
        <v>284</v>
      </c>
      <c r="C149" s="34" t="s">
        <v>113</v>
      </c>
      <c r="D149" s="59" t="s">
        <v>409</v>
      </c>
      <c r="E149" s="2" t="s">
        <v>105</v>
      </c>
      <c r="F149" s="20"/>
      <c r="G149" s="246">
        <v>2022</v>
      </c>
      <c r="H149" s="246">
        <v>2024</v>
      </c>
      <c r="I149" s="72">
        <v>345000</v>
      </c>
      <c r="J149" s="72">
        <v>0</v>
      </c>
      <c r="K149" s="72">
        <f>I149+J149</f>
        <v>345000</v>
      </c>
      <c r="L149" s="72">
        <f>I149</f>
        <v>345000</v>
      </c>
      <c r="M149" s="72">
        <v>0</v>
      </c>
      <c r="N149" s="169">
        <f t="shared" si="230"/>
        <v>345000</v>
      </c>
      <c r="O149" s="72">
        <f>L149</f>
        <v>345000</v>
      </c>
      <c r="P149" s="72">
        <v>0</v>
      </c>
      <c r="Q149" s="169">
        <f t="shared" si="231"/>
        <v>345000</v>
      </c>
      <c r="R149" s="169">
        <f>Q149+N149+K149</f>
        <v>1035000</v>
      </c>
      <c r="S149" s="72">
        <v>0</v>
      </c>
      <c r="T149" s="72">
        <f>R149+S149</f>
        <v>1035000</v>
      </c>
      <c r="U149" s="72">
        <v>0</v>
      </c>
      <c r="V149" s="72">
        <v>0</v>
      </c>
      <c r="W149" s="72"/>
      <c r="X149" s="53">
        <f t="shared" ref="X149" si="233">V149+W149</f>
        <v>0</v>
      </c>
      <c r="Y149" s="69">
        <f>T149-Q149-N149-K149</f>
        <v>0</v>
      </c>
      <c r="Z149" s="7"/>
      <c r="AA149" s="72">
        <f>X149</f>
        <v>0</v>
      </c>
      <c r="AB149" s="72">
        <v>0</v>
      </c>
      <c r="AC149" s="169">
        <f t="shared" si="232"/>
        <v>0</v>
      </c>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c r="IW149" s="7"/>
      <c r="IX149" s="7"/>
      <c r="IY149" s="7"/>
      <c r="IZ149" s="7"/>
      <c r="JA149" s="7"/>
      <c r="JB149" s="7"/>
      <c r="JC149" s="7"/>
      <c r="JD149" s="7"/>
      <c r="JE149" s="7"/>
      <c r="JF149" s="7"/>
      <c r="JG149" s="7"/>
      <c r="JH149" s="7"/>
      <c r="JI149" s="7"/>
      <c r="JJ149" s="7"/>
      <c r="JK149" s="7"/>
      <c r="JL149" s="7"/>
      <c r="JM149" s="7"/>
      <c r="JN149" s="7"/>
      <c r="JO149" s="7"/>
      <c r="JP149" s="7"/>
      <c r="JQ149" s="7"/>
      <c r="JR149" s="7"/>
      <c r="JS149" s="7"/>
      <c r="JT149" s="7"/>
      <c r="JU149" s="7"/>
      <c r="JV149" s="7"/>
      <c r="JW149" s="7"/>
      <c r="JX149" s="7"/>
      <c r="JY149" s="7"/>
      <c r="JZ149" s="7"/>
      <c r="KA149" s="7"/>
      <c r="KB149" s="7"/>
      <c r="KC149" s="7"/>
      <c r="KD149" s="7"/>
      <c r="KE149" s="7"/>
      <c r="KF149" s="7"/>
      <c r="KG149" s="7"/>
      <c r="KH149" s="7"/>
      <c r="KI149" s="7"/>
      <c r="KJ149" s="7"/>
      <c r="KK149" s="7"/>
      <c r="KL149" s="7"/>
      <c r="KM149" s="7"/>
      <c r="KN149" s="7"/>
      <c r="KO149" s="7"/>
      <c r="KP149" s="7"/>
      <c r="KQ149" s="7"/>
      <c r="KR149" s="7"/>
      <c r="KS149" s="7"/>
      <c r="KT149" s="7"/>
      <c r="KU149" s="7"/>
      <c r="KV149" s="7"/>
      <c r="KW149" s="7"/>
      <c r="KX149" s="7"/>
      <c r="KY149" s="7"/>
      <c r="KZ149" s="7"/>
      <c r="LA149" s="7"/>
      <c r="LB149" s="7"/>
      <c r="LC149" s="7"/>
      <c r="LD149" s="7"/>
      <c r="LE149" s="7"/>
      <c r="LF149" s="7"/>
      <c r="LG149" s="7"/>
      <c r="LH149" s="7"/>
      <c r="LI149" s="7"/>
      <c r="LJ149" s="7"/>
      <c r="LK149" s="7"/>
      <c r="LL149" s="7"/>
      <c r="LM149" s="7"/>
      <c r="LN149" s="7"/>
      <c r="LO149" s="7"/>
      <c r="LP149" s="7"/>
      <c r="LQ149" s="7"/>
      <c r="LR149" s="7"/>
      <c r="LS149" s="7"/>
      <c r="LT149" s="7"/>
      <c r="LU149" s="7"/>
      <c r="LV149" s="7"/>
      <c r="LW149" s="7"/>
      <c r="LX149" s="7"/>
      <c r="LY149" s="7"/>
      <c r="LZ149" s="7"/>
      <c r="MA149" s="7"/>
      <c r="MB149" s="7"/>
      <c r="MC149" s="7"/>
      <c r="MD149" s="7"/>
      <c r="ME149" s="7"/>
      <c r="MF149" s="7"/>
      <c r="MG149" s="7"/>
      <c r="MH149" s="7"/>
      <c r="MI149" s="7"/>
      <c r="MJ149" s="7"/>
      <c r="MK149" s="7"/>
      <c r="ML149" s="7"/>
      <c r="MM149" s="7"/>
      <c r="MN149" s="7"/>
      <c r="MO149" s="7"/>
      <c r="MP149" s="7"/>
      <c r="MQ149" s="7"/>
      <c r="MR149" s="7"/>
      <c r="MS149" s="7"/>
      <c r="MT149" s="7"/>
      <c r="MU149" s="7"/>
      <c r="MV149" s="7"/>
      <c r="MW149" s="7"/>
      <c r="MX149" s="7"/>
      <c r="MY149" s="7"/>
      <c r="MZ149" s="7"/>
      <c r="NA149" s="7"/>
      <c r="NB149" s="7"/>
      <c r="NC149" s="7"/>
      <c r="ND149" s="7"/>
      <c r="NE149" s="7"/>
      <c r="NF149" s="7"/>
      <c r="NG149" s="7"/>
      <c r="NH149" s="7"/>
      <c r="NI149" s="7"/>
      <c r="NJ149" s="7"/>
      <c r="NK149" s="7"/>
      <c r="NL149" s="7"/>
      <c r="NM149" s="7"/>
      <c r="NN149" s="7"/>
      <c r="NO149" s="7"/>
      <c r="NP149" s="7"/>
      <c r="NQ149" s="7"/>
      <c r="NR149" s="7"/>
      <c r="NS149" s="7"/>
      <c r="NT149" s="7"/>
      <c r="NU149" s="7"/>
      <c r="NV149" s="7"/>
      <c r="NW149" s="7"/>
      <c r="NX149" s="7"/>
      <c r="NY149" s="7"/>
      <c r="NZ149" s="7"/>
      <c r="OA149" s="7"/>
      <c r="OB149" s="7"/>
      <c r="OC149" s="7"/>
      <c r="OD149" s="7"/>
      <c r="OE149" s="7"/>
      <c r="OF149" s="7"/>
      <c r="OG149" s="7"/>
      <c r="OH149" s="7"/>
      <c r="OI149" s="7"/>
      <c r="OJ149" s="7"/>
      <c r="OK149" s="7"/>
      <c r="OL149" s="7"/>
      <c r="OM149" s="7"/>
      <c r="ON149" s="7"/>
      <c r="OO149" s="7"/>
      <c r="OP149" s="7"/>
      <c r="OQ149" s="7"/>
      <c r="OR149" s="7"/>
      <c r="OS149" s="7"/>
      <c r="OT149" s="7"/>
      <c r="OU149" s="7"/>
      <c r="OV149" s="7"/>
      <c r="OW149" s="7"/>
      <c r="OX149" s="7"/>
      <c r="OY149" s="7"/>
      <c r="OZ149" s="7"/>
      <c r="PA149" s="7"/>
      <c r="PB149" s="7"/>
      <c r="PC149" s="7"/>
      <c r="PD149" s="7"/>
      <c r="PE149" s="7"/>
      <c r="PF149" s="7"/>
      <c r="PG149" s="7"/>
      <c r="PH149" s="7"/>
      <c r="PI149" s="7"/>
      <c r="PJ149" s="7"/>
      <c r="PK149" s="7"/>
      <c r="PL149" s="7"/>
      <c r="PM149" s="7"/>
      <c r="PN149" s="7"/>
      <c r="PO149" s="7"/>
      <c r="PP149" s="7"/>
      <c r="PQ149" s="7"/>
      <c r="PR149" s="7"/>
      <c r="PS149" s="7"/>
      <c r="PT149" s="7"/>
      <c r="PU149" s="7"/>
      <c r="PV149" s="7"/>
      <c r="PW149" s="7"/>
      <c r="PX149" s="7"/>
      <c r="PY149" s="7"/>
      <c r="PZ149" s="7"/>
      <c r="QA149" s="7"/>
      <c r="QB149" s="7"/>
      <c r="QC149" s="7"/>
      <c r="QD149" s="7"/>
      <c r="QE149" s="7"/>
      <c r="QF149" s="7"/>
      <c r="QG149" s="7"/>
      <c r="QH149" s="7"/>
      <c r="QI149" s="7"/>
      <c r="QJ149" s="7"/>
      <c r="QK149" s="7"/>
      <c r="QL149" s="7"/>
      <c r="QM149" s="7"/>
      <c r="QN149" s="7"/>
      <c r="QO149" s="7"/>
      <c r="QP149" s="7"/>
      <c r="QQ149" s="7"/>
      <c r="QR149" s="7"/>
      <c r="QS149" s="7"/>
      <c r="QT149" s="7"/>
      <c r="QU149" s="7"/>
      <c r="QV149" s="7"/>
      <c r="QW149" s="7"/>
      <c r="QX149" s="7"/>
      <c r="QY149" s="7"/>
      <c r="QZ149" s="7"/>
      <c r="RA149" s="7"/>
      <c r="RB149" s="7"/>
      <c r="RC149" s="7"/>
      <c r="RD149" s="7"/>
      <c r="RE149" s="7"/>
      <c r="RF149" s="7"/>
      <c r="RG149" s="7"/>
      <c r="RH149" s="7"/>
      <c r="RI149" s="7"/>
      <c r="RJ149" s="7"/>
      <c r="RK149" s="7"/>
      <c r="RL149" s="7"/>
      <c r="RM149" s="7"/>
      <c r="RN149" s="7"/>
      <c r="RO149" s="7"/>
      <c r="RP149" s="7"/>
      <c r="RQ149" s="7"/>
      <c r="RR149" s="7"/>
      <c r="RS149" s="7"/>
      <c r="RT149" s="7"/>
      <c r="RU149" s="7"/>
      <c r="RV149" s="7"/>
      <c r="RW149" s="7"/>
      <c r="RX149" s="7"/>
      <c r="RY149" s="7"/>
      <c r="RZ149" s="7"/>
      <c r="SA149" s="7"/>
      <c r="SB149" s="7"/>
      <c r="SC149" s="7"/>
      <c r="SD149" s="7"/>
      <c r="SE149" s="7"/>
      <c r="SF149" s="7"/>
      <c r="SG149" s="7"/>
      <c r="SH149" s="7"/>
      <c r="SI149" s="7"/>
      <c r="SJ149" s="7"/>
      <c r="SK149" s="7"/>
      <c r="SL149" s="7"/>
      <c r="SM149" s="7"/>
      <c r="SN149" s="7"/>
      <c r="SO149" s="7"/>
      <c r="SP149" s="7"/>
      <c r="SQ149" s="7"/>
      <c r="SR149" s="7"/>
      <c r="SS149" s="7"/>
      <c r="ST149" s="7"/>
      <c r="SU149" s="7"/>
      <c r="SV149" s="7"/>
      <c r="SW149" s="7"/>
      <c r="SX149" s="7"/>
      <c r="SY149" s="7"/>
      <c r="SZ149" s="7"/>
      <c r="TA149" s="7"/>
      <c r="TB149" s="7"/>
      <c r="TC149" s="7"/>
      <c r="TD149" s="7"/>
      <c r="TE149" s="7"/>
      <c r="TF149" s="7"/>
      <c r="TG149" s="7"/>
      <c r="TH149" s="7"/>
      <c r="TI149" s="7"/>
      <c r="TJ149" s="7"/>
      <c r="TK149" s="7"/>
      <c r="TL149" s="7"/>
      <c r="TM149" s="7"/>
      <c r="TN149" s="7"/>
      <c r="TO149" s="7"/>
      <c r="TP149" s="7"/>
      <c r="TQ149" s="7"/>
      <c r="TR149" s="7"/>
      <c r="TS149" s="7"/>
      <c r="TT149" s="7"/>
      <c r="TU149" s="7"/>
      <c r="TV149" s="7"/>
      <c r="TW149" s="7"/>
      <c r="TX149" s="7"/>
      <c r="TY149" s="7"/>
      <c r="TZ149" s="7"/>
      <c r="UA149" s="7"/>
      <c r="UB149" s="7"/>
      <c r="UC149" s="7"/>
      <c r="UD149" s="7"/>
      <c r="UE149" s="7"/>
      <c r="UF149" s="7"/>
      <c r="UG149" s="7"/>
      <c r="UH149" s="7"/>
      <c r="UI149" s="7"/>
      <c r="UJ149" s="7"/>
      <c r="UK149" s="7"/>
      <c r="UL149" s="7"/>
      <c r="UM149" s="7"/>
      <c r="UN149" s="7"/>
      <c r="UO149" s="7"/>
      <c r="UP149" s="7"/>
      <c r="UQ149" s="7"/>
      <c r="UR149" s="7"/>
      <c r="US149" s="7"/>
      <c r="UT149" s="7"/>
      <c r="UU149" s="7"/>
      <c r="UV149" s="7"/>
      <c r="UW149" s="7"/>
      <c r="UX149" s="7"/>
      <c r="UY149" s="7"/>
      <c r="UZ149" s="7"/>
      <c r="VA149" s="7"/>
      <c r="VB149" s="7"/>
      <c r="VC149" s="7"/>
      <c r="VD149" s="7"/>
      <c r="VE149" s="7"/>
      <c r="VF149" s="7"/>
      <c r="VG149" s="7"/>
      <c r="VH149" s="7"/>
      <c r="VI149" s="7"/>
      <c r="VJ149" s="7"/>
      <c r="VK149" s="7"/>
      <c r="VL149" s="7"/>
      <c r="VM149" s="7"/>
      <c r="VN149" s="7"/>
      <c r="VO149" s="7"/>
      <c r="VP149" s="7"/>
      <c r="VQ149" s="7"/>
      <c r="VR149" s="7"/>
      <c r="VS149" s="7"/>
      <c r="VT149" s="7"/>
      <c r="VU149" s="7"/>
      <c r="VV149" s="7"/>
      <c r="VW149" s="7"/>
      <c r="VX149" s="7"/>
      <c r="VY149" s="7"/>
      <c r="VZ149" s="7"/>
      <c r="WA149" s="7"/>
      <c r="WB149" s="7"/>
      <c r="WC149" s="7"/>
      <c r="WD149" s="7"/>
      <c r="WE149" s="7"/>
      <c r="WF149" s="7"/>
      <c r="WG149" s="7"/>
      <c r="WH149" s="7"/>
      <c r="WI149" s="7"/>
      <c r="WJ149" s="7"/>
      <c r="WK149" s="7"/>
      <c r="WL149" s="7"/>
      <c r="WM149" s="7"/>
      <c r="WN149" s="7"/>
      <c r="WO149" s="7"/>
      <c r="WP149" s="7"/>
      <c r="WQ149" s="7"/>
      <c r="WR149" s="7"/>
      <c r="WS149" s="7"/>
      <c r="WT149" s="7"/>
      <c r="WU149" s="7"/>
      <c r="WV149" s="7"/>
      <c r="WW149" s="7"/>
      <c r="WX149" s="7"/>
      <c r="WY149" s="7"/>
      <c r="WZ149" s="7"/>
      <c r="XA149" s="7"/>
      <c r="XB149" s="7"/>
      <c r="XC149" s="7"/>
      <c r="XD149" s="7"/>
      <c r="XE149" s="7"/>
      <c r="XF149" s="7"/>
      <c r="XG149" s="7"/>
      <c r="XH149" s="7"/>
      <c r="XI149" s="7"/>
      <c r="XJ149" s="7"/>
      <c r="XK149" s="7"/>
      <c r="XL149" s="7"/>
      <c r="XM149" s="7"/>
      <c r="XN149" s="7"/>
      <c r="XO149" s="7"/>
      <c r="XP149" s="7"/>
      <c r="XQ149" s="7"/>
      <c r="XR149" s="7"/>
      <c r="XS149" s="7"/>
      <c r="XT149" s="7"/>
      <c r="XU149" s="7"/>
      <c r="XV149" s="7"/>
      <c r="XW149" s="7"/>
      <c r="XX149" s="7"/>
      <c r="XY149" s="7"/>
      <c r="XZ149" s="7"/>
      <c r="YA149" s="7"/>
      <c r="YB149" s="7"/>
      <c r="YC149" s="7"/>
      <c r="YD149" s="7"/>
      <c r="YE149" s="7"/>
      <c r="YF149" s="7"/>
      <c r="YG149" s="7"/>
      <c r="YH149" s="7"/>
      <c r="YI149" s="7"/>
      <c r="YJ149" s="7"/>
      <c r="YK149" s="7"/>
      <c r="YL149" s="7"/>
      <c r="YM149" s="7"/>
      <c r="YN149" s="7"/>
      <c r="YO149" s="7"/>
      <c r="YP149" s="7"/>
      <c r="YQ149" s="7"/>
      <c r="YR149" s="7"/>
      <c r="YS149" s="7"/>
      <c r="YT149" s="7"/>
      <c r="YU149" s="7"/>
      <c r="YV149" s="7"/>
      <c r="YW149" s="7"/>
      <c r="YX149" s="7"/>
      <c r="YY149" s="7"/>
      <c r="YZ149" s="7"/>
      <c r="ZA149" s="7"/>
      <c r="ZB149" s="7"/>
      <c r="ZC149" s="7"/>
      <c r="ZD149" s="7"/>
      <c r="ZE149" s="7"/>
      <c r="ZF149" s="7"/>
      <c r="ZG149" s="7"/>
      <c r="ZH149" s="7"/>
      <c r="ZI149" s="7"/>
      <c r="ZJ149" s="7"/>
      <c r="ZK149" s="7"/>
      <c r="ZL149" s="7"/>
      <c r="ZM149" s="7"/>
      <c r="ZN149" s="7"/>
      <c r="ZO149" s="7"/>
      <c r="ZP149" s="7"/>
      <c r="ZQ149" s="7"/>
      <c r="ZR149" s="7"/>
      <c r="ZS149" s="7"/>
      <c r="ZT149" s="7"/>
      <c r="ZU149" s="7"/>
      <c r="ZV149" s="7"/>
      <c r="ZW149" s="7"/>
      <c r="ZX149" s="7"/>
      <c r="ZY149" s="7"/>
      <c r="ZZ149" s="7"/>
      <c r="AAA149" s="7"/>
      <c r="AAB149" s="7"/>
      <c r="AAC149" s="7"/>
      <c r="AAD149" s="7"/>
      <c r="AAE149" s="7"/>
      <c r="AAF149" s="7"/>
      <c r="AAG149" s="7"/>
      <c r="AAH149" s="7"/>
      <c r="AAI149" s="7"/>
      <c r="AAJ149" s="7"/>
      <c r="AAK149" s="7"/>
      <c r="AAL149" s="7"/>
      <c r="AAM149" s="7"/>
      <c r="AAN149" s="7"/>
      <c r="AAO149" s="7"/>
      <c r="AAP149" s="7"/>
      <c r="AAQ149" s="7"/>
      <c r="AAR149" s="7"/>
      <c r="AAS149" s="7"/>
      <c r="AAT149" s="7"/>
      <c r="AAU149" s="7"/>
      <c r="AAV149" s="7"/>
      <c r="AAW149" s="7"/>
      <c r="AAX149" s="7"/>
      <c r="AAY149" s="7"/>
      <c r="AAZ149" s="7"/>
      <c r="ABA149" s="7"/>
      <c r="ABB149" s="7"/>
      <c r="ABC149" s="7"/>
      <c r="ABD149" s="7"/>
      <c r="ABE149" s="7"/>
      <c r="ABF149" s="7"/>
      <c r="ABG149" s="7"/>
      <c r="ABH149" s="7"/>
      <c r="ABI149" s="7"/>
      <c r="ABJ149" s="7"/>
      <c r="ABK149" s="7"/>
      <c r="ABL149" s="7"/>
      <c r="ABM149" s="7"/>
      <c r="ABN149" s="7"/>
      <c r="ABO149" s="7"/>
      <c r="ABP149" s="7"/>
      <c r="ABQ149" s="7"/>
      <c r="ABR149" s="7"/>
      <c r="ABS149" s="7"/>
      <c r="ABT149" s="7"/>
      <c r="ABU149" s="7"/>
      <c r="ABV149" s="7"/>
      <c r="ABW149" s="7"/>
      <c r="ABX149" s="7"/>
      <c r="ABY149" s="7"/>
      <c r="ABZ149" s="7"/>
      <c r="ACA149" s="7"/>
      <c r="ACB149" s="7"/>
      <c r="ACC149" s="7"/>
      <c r="ACD149" s="7"/>
      <c r="ACE149" s="7"/>
      <c r="ACF149" s="7"/>
      <c r="ACG149" s="7"/>
      <c r="ACH149" s="7"/>
      <c r="ACI149" s="7"/>
      <c r="ACJ149" s="7"/>
      <c r="ACK149" s="7"/>
      <c r="ACL149" s="7"/>
      <c r="ACM149" s="7"/>
      <c r="ACN149" s="7"/>
      <c r="ACO149" s="7"/>
      <c r="ACP149" s="7"/>
      <c r="ACQ149" s="7"/>
      <c r="ACR149" s="7"/>
      <c r="ACS149" s="7"/>
      <c r="ACT149" s="7"/>
      <c r="ACU149" s="7"/>
      <c r="ACV149" s="7"/>
      <c r="ACW149" s="7"/>
      <c r="ACX149" s="7"/>
      <c r="ACY149" s="7"/>
      <c r="ACZ149" s="7"/>
      <c r="ADA149" s="7"/>
      <c r="ADB149" s="7"/>
      <c r="ADC149" s="7"/>
      <c r="ADD149" s="7"/>
      <c r="ADE149" s="7"/>
      <c r="ADF149" s="7"/>
      <c r="ADG149" s="7"/>
      <c r="ADH149" s="7"/>
      <c r="ADI149" s="7"/>
      <c r="ADJ149" s="7"/>
      <c r="ADK149" s="7"/>
      <c r="ADL149" s="7"/>
      <c r="ADM149" s="7"/>
      <c r="ADN149" s="7"/>
      <c r="ADO149" s="7"/>
      <c r="ADP149" s="7"/>
      <c r="ADQ149" s="7"/>
      <c r="ADR149" s="7"/>
      <c r="ADS149" s="7"/>
      <c r="ADT149" s="7"/>
      <c r="ADU149" s="7"/>
      <c r="ADV149" s="7"/>
      <c r="ADW149" s="7"/>
      <c r="ADX149" s="7"/>
      <c r="ADY149" s="7"/>
      <c r="ADZ149" s="7"/>
      <c r="AEA149" s="7"/>
      <c r="AEB149" s="7"/>
      <c r="AEC149" s="7"/>
      <c r="AED149" s="7"/>
      <c r="AEE149" s="7"/>
      <c r="AEF149" s="7"/>
      <c r="AEG149" s="7"/>
      <c r="AEH149" s="7"/>
      <c r="AEI149" s="7"/>
      <c r="AEJ149" s="7"/>
      <c r="AEK149" s="7"/>
      <c r="AEL149" s="7"/>
      <c r="AEM149" s="7"/>
      <c r="AEN149" s="7"/>
      <c r="AEO149" s="7"/>
      <c r="AEP149" s="7"/>
      <c r="AEQ149" s="7"/>
      <c r="AER149" s="7"/>
      <c r="AES149" s="7"/>
      <c r="AET149" s="7"/>
      <c r="AEU149" s="7"/>
      <c r="AEV149" s="7"/>
      <c r="AEW149" s="7"/>
      <c r="AEX149" s="7"/>
      <c r="AEY149" s="7"/>
      <c r="AEZ149" s="7"/>
      <c r="AFA149" s="7"/>
      <c r="AFB149" s="7"/>
      <c r="AFC149" s="7"/>
      <c r="AFD149" s="7"/>
      <c r="AFE149" s="7"/>
      <c r="AFF149" s="7"/>
      <c r="AFG149" s="7"/>
      <c r="AFH149" s="7"/>
      <c r="AFI149" s="7"/>
      <c r="AFJ149" s="7"/>
      <c r="AFK149" s="7"/>
      <c r="AFL149" s="7"/>
      <c r="AFM149" s="7"/>
      <c r="AFN149" s="7"/>
      <c r="AFO149" s="7"/>
      <c r="AFP149" s="7"/>
      <c r="AFQ149" s="7"/>
      <c r="AFR149" s="7"/>
      <c r="AFS149" s="7"/>
      <c r="AFT149" s="7"/>
      <c r="AFU149" s="7"/>
      <c r="AFV149" s="7"/>
      <c r="AFW149" s="7"/>
      <c r="AFX149" s="7"/>
      <c r="AFY149" s="7"/>
      <c r="AFZ149" s="7"/>
      <c r="AGA149" s="7"/>
      <c r="AGB149" s="7"/>
      <c r="AGC149" s="7"/>
      <c r="AGD149" s="7"/>
      <c r="AGE149" s="7"/>
      <c r="AGF149" s="7"/>
      <c r="AGG149" s="7"/>
      <c r="AGH149" s="7"/>
      <c r="AGI149" s="7"/>
      <c r="AGJ149" s="7"/>
      <c r="AGK149" s="7"/>
      <c r="AGL149" s="7"/>
      <c r="AGM149" s="7"/>
      <c r="AGN149" s="7"/>
      <c r="AGO149" s="7"/>
      <c r="AGP149" s="7"/>
      <c r="AGQ149" s="7"/>
      <c r="AGR149" s="7"/>
      <c r="AGS149" s="7"/>
      <c r="AGT149" s="7"/>
      <c r="AGU149" s="7"/>
      <c r="AGV149" s="7"/>
      <c r="AGW149" s="7"/>
      <c r="AGX149" s="7"/>
      <c r="AGY149" s="7"/>
      <c r="AGZ149" s="7"/>
      <c r="AHA149" s="7"/>
      <c r="AHB149" s="7"/>
      <c r="AHC149" s="7"/>
      <c r="AHD149" s="7"/>
      <c r="AHE149" s="7"/>
      <c r="AHF149" s="7"/>
      <c r="AHG149" s="7"/>
      <c r="AHH149" s="7"/>
      <c r="AHI149" s="7"/>
      <c r="AHJ149" s="7"/>
      <c r="AHK149" s="7"/>
      <c r="AHL149" s="7"/>
      <c r="AHM149" s="7"/>
      <c r="AHN149" s="7"/>
      <c r="AHO149" s="7"/>
      <c r="AHP149" s="7"/>
      <c r="AHQ149" s="7"/>
      <c r="AHR149" s="7"/>
      <c r="AHS149" s="7"/>
      <c r="AHT149" s="7"/>
      <c r="AHU149" s="7"/>
      <c r="AHV149" s="7"/>
      <c r="AHW149" s="7"/>
      <c r="AHX149" s="7"/>
      <c r="AHY149" s="7"/>
      <c r="AHZ149" s="7"/>
      <c r="AIA149" s="7"/>
      <c r="AIB149" s="7"/>
      <c r="AIC149" s="7"/>
      <c r="AID149" s="7"/>
      <c r="AIE149" s="7"/>
      <c r="AIF149" s="7"/>
      <c r="AIG149" s="7"/>
      <c r="AIH149" s="7"/>
      <c r="AII149" s="7"/>
      <c r="AIJ149" s="7"/>
      <c r="AIK149" s="7"/>
      <c r="AIL149" s="7"/>
      <c r="AIM149" s="7"/>
      <c r="AIN149" s="7"/>
      <c r="AIO149" s="7"/>
      <c r="AIP149" s="7"/>
      <c r="AIQ149" s="7"/>
      <c r="AIR149" s="7"/>
      <c r="AIS149" s="7"/>
      <c r="AIT149" s="7"/>
      <c r="AIU149" s="7"/>
      <c r="AIV149" s="7"/>
      <c r="AIW149" s="7"/>
      <c r="AIX149" s="7"/>
      <c r="AIY149" s="7"/>
      <c r="AIZ149" s="7"/>
      <c r="AJA149" s="7"/>
    </row>
    <row r="150" spans="1:937" s="18" customFormat="1" ht="65.099999999999994" customHeight="1" x14ac:dyDescent="0.2">
      <c r="A150" s="11"/>
      <c r="B150" s="47"/>
      <c r="C150" s="32" t="s">
        <v>43</v>
      </c>
      <c r="D150" s="56"/>
      <c r="E150" s="55"/>
      <c r="F150" s="55"/>
      <c r="G150" s="55"/>
      <c r="H150" s="55"/>
      <c r="I150" s="170">
        <f t="shared" ref="I150:V150" si="234">I140+I145+I147</f>
        <v>518550</v>
      </c>
      <c r="J150" s="170">
        <f t="shared" si="234"/>
        <v>0</v>
      </c>
      <c r="K150" s="170">
        <f t="shared" si="234"/>
        <v>518550</v>
      </c>
      <c r="L150" s="170">
        <f t="shared" si="234"/>
        <v>518550</v>
      </c>
      <c r="M150" s="170">
        <f t="shared" si="234"/>
        <v>0</v>
      </c>
      <c r="N150" s="170">
        <f t="shared" si="234"/>
        <v>518550</v>
      </c>
      <c r="O150" s="170">
        <f t="shared" si="234"/>
        <v>518550</v>
      </c>
      <c r="P150" s="170">
        <f t="shared" si="234"/>
        <v>0</v>
      </c>
      <c r="Q150" s="170">
        <f t="shared" si="234"/>
        <v>518550</v>
      </c>
      <c r="R150" s="170">
        <f t="shared" si="234"/>
        <v>1555650</v>
      </c>
      <c r="S150" s="170">
        <f t="shared" si="234"/>
        <v>0</v>
      </c>
      <c r="T150" s="170">
        <f t="shared" si="234"/>
        <v>1555650</v>
      </c>
      <c r="U150" s="170">
        <f t="shared" si="234"/>
        <v>0</v>
      </c>
      <c r="V150" s="170">
        <f t="shared" si="234"/>
        <v>0</v>
      </c>
      <c r="W150" s="170"/>
      <c r="X150" s="170">
        <f>X140+X145+X147</f>
        <v>0</v>
      </c>
      <c r="Y150" s="159">
        <f>Y140+Y145+Y147</f>
        <v>0</v>
      </c>
      <c r="Z150" s="11"/>
      <c r="AA150" s="170">
        <f>I150+L150+O150</f>
        <v>1555650</v>
      </c>
      <c r="AB150" s="170">
        <f>J150+M150+P150</f>
        <v>0</v>
      </c>
      <c r="AC150" s="170">
        <f t="shared" ref="AC150" si="235">K150+N150+Q150</f>
        <v>1555650</v>
      </c>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c r="HD150" s="11"/>
      <c r="HE150" s="11"/>
      <c r="HF150" s="11"/>
      <c r="HG150" s="11"/>
      <c r="HH150" s="11"/>
      <c r="HI150" s="11"/>
      <c r="HJ150" s="11"/>
      <c r="HK150" s="11"/>
      <c r="HL150" s="11"/>
      <c r="HM150" s="11"/>
      <c r="HN150" s="11"/>
      <c r="HO150" s="11"/>
      <c r="HP150" s="11"/>
      <c r="HQ150" s="11"/>
      <c r="HR150" s="11"/>
      <c r="HS150" s="11"/>
      <c r="HT150" s="11"/>
      <c r="HU150" s="11"/>
      <c r="HV150" s="11"/>
      <c r="HW150" s="11"/>
      <c r="HX150" s="11"/>
      <c r="HY150" s="11"/>
      <c r="HZ150" s="11"/>
      <c r="IA150" s="11"/>
      <c r="IB150" s="11"/>
      <c r="IC150" s="11"/>
      <c r="ID150" s="11"/>
      <c r="IE150" s="11"/>
      <c r="IF150" s="11"/>
      <c r="IG150" s="11"/>
      <c r="IH150" s="11"/>
      <c r="II150" s="11"/>
      <c r="IJ150" s="11"/>
      <c r="IK150" s="11"/>
      <c r="IL150" s="11"/>
      <c r="IM150" s="11"/>
      <c r="IN150" s="11"/>
      <c r="IO150" s="11"/>
      <c r="IP150" s="11"/>
      <c r="IQ150" s="11"/>
      <c r="IR150" s="11"/>
      <c r="IS150" s="11"/>
      <c r="IT150" s="11"/>
      <c r="IU150" s="11"/>
      <c r="IV150" s="11"/>
      <c r="IW150" s="11"/>
      <c r="IX150" s="11"/>
      <c r="IY150" s="11"/>
      <c r="IZ150" s="11"/>
      <c r="JA150" s="11"/>
      <c r="JB150" s="11"/>
      <c r="JC150" s="11"/>
      <c r="JD150" s="11"/>
      <c r="JE150" s="11"/>
      <c r="JF150" s="11"/>
      <c r="JG150" s="11"/>
      <c r="JH150" s="11"/>
      <c r="JI150" s="11"/>
      <c r="JJ150" s="11"/>
      <c r="JK150" s="11"/>
      <c r="JL150" s="11"/>
      <c r="JM150" s="11"/>
      <c r="JN150" s="11"/>
      <c r="JO150" s="11"/>
      <c r="JP150" s="11"/>
      <c r="JQ150" s="11"/>
      <c r="JR150" s="11"/>
      <c r="JS150" s="11"/>
      <c r="JT150" s="11"/>
      <c r="JU150" s="11"/>
      <c r="JV150" s="11"/>
      <c r="JW150" s="11"/>
      <c r="JX150" s="11"/>
      <c r="JY150" s="11"/>
      <c r="JZ150" s="11"/>
      <c r="KA150" s="11"/>
      <c r="KB150" s="11"/>
      <c r="KC150" s="11"/>
      <c r="KD150" s="11"/>
      <c r="KE150" s="11"/>
      <c r="KF150" s="11"/>
      <c r="KG150" s="11"/>
      <c r="KH150" s="11"/>
      <c r="KI150" s="11"/>
      <c r="KJ150" s="11"/>
      <c r="KK150" s="11"/>
      <c r="KL150" s="11"/>
      <c r="KM150" s="11"/>
      <c r="KN150" s="11"/>
      <c r="KO150" s="11"/>
      <c r="KP150" s="11"/>
      <c r="KQ150" s="11"/>
      <c r="KR150" s="11"/>
      <c r="KS150" s="11"/>
      <c r="KT150" s="11"/>
      <c r="KU150" s="11"/>
      <c r="KV150" s="11"/>
      <c r="KW150" s="11"/>
      <c r="KX150" s="11"/>
      <c r="KY150" s="11"/>
      <c r="KZ150" s="11"/>
      <c r="LA150" s="11"/>
      <c r="LB150" s="11"/>
      <c r="LC150" s="11"/>
      <c r="LD150" s="11"/>
      <c r="LE150" s="11"/>
      <c r="LF150" s="11"/>
      <c r="LG150" s="11"/>
      <c r="LH150" s="11"/>
      <c r="LI150" s="11"/>
      <c r="LJ150" s="11"/>
      <c r="LK150" s="11"/>
      <c r="LL150" s="11"/>
      <c r="LM150" s="11"/>
      <c r="LN150" s="11"/>
      <c r="LO150" s="11"/>
      <c r="LP150" s="11"/>
      <c r="LQ150" s="11"/>
      <c r="LR150" s="11"/>
      <c r="LS150" s="11"/>
      <c r="LT150" s="11"/>
      <c r="LU150" s="11"/>
      <c r="LV150" s="11"/>
      <c r="LW150" s="11"/>
      <c r="LX150" s="11"/>
      <c r="LY150" s="11"/>
      <c r="LZ150" s="11"/>
      <c r="MA150" s="11"/>
      <c r="MB150" s="11"/>
      <c r="MC150" s="11"/>
      <c r="MD150" s="11"/>
      <c r="ME150" s="11"/>
      <c r="MF150" s="11"/>
      <c r="MG150" s="11"/>
      <c r="MH150" s="11"/>
      <c r="MI150" s="11"/>
      <c r="MJ150" s="11"/>
      <c r="MK150" s="11"/>
      <c r="ML150" s="11"/>
      <c r="MM150" s="11"/>
      <c r="MN150" s="11"/>
      <c r="MO150" s="11"/>
      <c r="MP150" s="11"/>
      <c r="MQ150" s="11"/>
      <c r="MR150" s="11"/>
      <c r="MS150" s="11"/>
      <c r="MT150" s="11"/>
      <c r="MU150" s="11"/>
      <c r="MV150" s="11"/>
      <c r="MW150" s="11"/>
      <c r="MX150" s="11"/>
      <c r="MY150" s="11"/>
      <c r="MZ150" s="11"/>
      <c r="NA150" s="11"/>
      <c r="NB150" s="11"/>
      <c r="NC150" s="11"/>
      <c r="ND150" s="11"/>
      <c r="NE150" s="11"/>
      <c r="NF150" s="11"/>
      <c r="NG150" s="11"/>
      <c r="NH150" s="11"/>
      <c r="NI150" s="11"/>
      <c r="NJ150" s="11"/>
      <c r="NK150" s="11"/>
      <c r="NL150" s="11"/>
      <c r="NM150" s="11"/>
      <c r="NN150" s="11"/>
      <c r="NO150" s="11"/>
      <c r="NP150" s="11"/>
      <c r="NQ150" s="11"/>
      <c r="NR150" s="11"/>
      <c r="NS150" s="11"/>
      <c r="NT150" s="11"/>
      <c r="NU150" s="11"/>
      <c r="NV150" s="11"/>
      <c r="NW150" s="11"/>
      <c r="NX150" s="11"/>
      <c r="NY150" s="11"/>
      <c r="NZ150" s="11"/>
      <c r="OA150" s="11"/>
      <c r="OB150" s="11"/>
      <c r="OC150" s="11"/>
      <c r="OD150" s="11"/>
      <c r="OE150" s="11"/>
      <c r="OF150" s="11"/>
      <c r="OG150" s="11"/>
      <c r="OH150" s="11"/>
      <c r="OI150" s="11"/>
      <c r="OJ150" s="11"/>
      <c r="OK150" s="11"/>
      <c r="OL150" s="11"/>
      <c r="OM150" s="11"/>
      <c r="ON150" s="11"/>
      <c r="OO150" s="11"/>
      <c r="OP150" s="11"/>
      <c r="OQ150" s="11"/>
      <c r="OR150" s="11"/>
      <c r="OS150" s="11"/>
      <c r="OT150" s="11"/>
      <c r="OU150" s="11"/>
      <c r="OV150" s="11"/>
      <c r="OW150" s="11"/>
      <c r="OX150" s="11"/>
      <c r="OY150" s="11"/>
      <c r="OZ150" s="11"/>
      <c r="PA150" s="11"/>
      <c r="PB150" s="11"/>
      <c r="PC150" s="11"/>
      <c r="PD150" s="11"/>
      <c r="PE150" s="11"/>
      <c r="PF150" s="11"/>
      <c r="PG150" s="11"/>
      <c r="PH150" s="11"/>
      <c r="PI150" s="11"/>
      <c r="PJ150" s="11"/>
      <c r="PK150" s="11"/>
      <c r="PL150" s="11"/>
      <c r="PM150" s="11"/>
      <c r="PN150" s="11"/>
      <c r="PO150" s="11"/>
      <c r="PP150" s="11"/>
      <c r="PQ150" s="11"/>
      <c r="PR150" s="11"/>
      <c r="PS150" s="11"/>
      <c r="PT150" s="11"/>
      <c r="PU150" s="11"/>
      <c r="PV150" s="11"/>
      <c r="PW150" s="11"/>
      <c r="PX150" s="11"/>
      <c r="PY150" s="11"/>
      <c r="PZ150" s="11"/>
      <c r="QA150" s="11"/>
      <c r="QB150" s="11"/>
      <c r="QC150" s="11"/>
      <c r="QD150" s="11"/>
      <c r="QE150" s="11"/>
      <c r="QF150" s="11"/>
      <c r="QG150" s="11"/>
      <c r="QH150" s="11"/>
      <c r="QI150" s="11"/>
      <c r="QJ150" s="11"/>
      <c r="QK150" s="11"/>
      <c r="QL150" s="11"/>
      <c r="QM150" s="11"/>
      <c r="QN150" s="11"/>
      <c r="QO150" s="11"/>
      <c r="QP150" s="11"/>
      <c r="QQ150" s="11"/>
      <c r="QR150" s="11"/>
      <c r="QS150" s="11"/>
      <c r="QT150" s="11"/>
      <c r="QU150" s="11"/>
      <c r="QV150" s="11"/>
      <c r="QW150" s="11"/>
      <c r="QX150" s="11"/>
      <c r="QY150" s="11"/>
      <c r="QZ150" s="11"/>
      <c r="RA150" s="11"/>
      <c r="RB150" s="11"/>
      <c r="RC150" s="11"/>
      <c r="RD150" s="11"/>
      <c r="RE150" s="11"/>
      <c r="RF150" s="11"/>
      <c r="RG150" s="11"/>
      <c r="RH150" s="11"/>
      <c r="RI150" s="11"/>
      <c r="RJ150" s="11"/>
      <c r="RK150" s="11"/>
      <c r="RL150" s="11"/>
      <c r="RM150" s="11"/>
      <c r="RN150" s="11"/>
      <c r="RO150" s="11"/>
      <c r="RP150" s="11"/>
      <c r="RQ150" s="11"/>
      <c r="RR150" s="11"/>
      <c r="RS150" s="11"/>
      <c r="RT150" s="11"/>
      <c r="RU150" s="11"/>
      <c r="RV150" s="11"/>
      <c r="RW150" s="11"/>
      <c r="RX150" s="11"/>
      <c r="RY150" s="11"/>
      <c r="RZ150" s="11"/>
      <c r="SA150" s="11"/>
      <c r="SB150" s="11"/>
      <c r="SC150" s="11"/>
      <c r="SD150" s="11"/>
      <c r="SE150" s="11"/>
      <c r="SF150" s="11"/>
      <c r="SG150" s="11"/>
      <c r="SH150" s="11"/>
      <c r="SI150" s="11"/>
      <c r="SJ150" s="11"/>
      <c r="SK150" s="11"/>
      <c r="SL150" s="11"/>
      <c r="SM150" s="11"/>
      <c r="SN150" s="11"/>
      <c r="SO150" s="11"/>
      <c r="SP150" s="11"/>
      <c r="SQ150" s="11"/>
      <c r="SR150" s="11"/>
      <c r="SS150" s="11"/>
      <c r="ST150" s="11"/>
      <c r="SU150" s="11"/>
      <c r="SV150" s="11"/>
      <c r="SW150" s="11"/>
      <c r="SX150" s="11"/>
      <c r="SY150" s="11"/>
      <c r="SZ150" s="11"/>
      <c r="TA150" s="11"/>
      <c r="TB150" s="11"/>
      <c r="TC150" s="11"/>
      <c r="TD150" s="11"/>
      <c r="TE150" s="11"/>
      <c r="TF150" s="11"/>
      <c r="TG150" s="11"/>
      <c r="TH150" s="11"/>
      <c r="TI150" s="11"/>
      <c r="TJ150" s="11"/>
      <c r="TK150" s="11"/>
      <c r="TL150" s="11"/>
      <c r="TM150" s="11"/>
      <c r="TN150" s="11"/>
      <c r="TO150" s="11"/>
      <c r="TP150" s="11"/>
      <c r="TQ150" s="11"/>
      <c r="TR150" s="11"/>
      <c r="TS150" s="11"/>
      <c r="TT150" s="11"/>
      <c r="TU150" s="11"/>
      <c r="TV150" s="11"/>
      <c r="TW150" s="11"/>
      <c r="TX150" s="11"/>
      <c r="TY150" s="11"/>
      <c r="TZ150" s="11"/>
      <c r="UA150" s="11"/>
      <c r="UB150" s="11"/>
      <c r="UC150" s="11"/>
      <c r="UD150" s="11"/>
      <c r="UE150" s="11"/>
      <c r="UF150" s="11"/>
      <c r="UG150" s="11"/>
      <c r="UH150" s="11"/>
      <c r="UI150" s="11"/>
      <c r="UJ150" s="11"/>
      <c r="UK150" s="11"/>
      <c r="UL150" s="11"/>
      <c r="UM150" s="11"/>
      <c r="UN150" s="11"/>
      <c r="UO150" s="11"/>
      <c r="UP150" s="11"/>
      <c r="UQ150" s="11"/>
      <c r="UR150" s="11"/>
      <c r="US150" s="11"/>
      <c r="UT150" s="11"/>
      <c r="UU150" s="11"/>
      <c r="UV150" s="11"/>
      <c r="UW150" s="11"/>
      <c r="UX150" s="11"/>
      <c r="UY150" s="11"/>
      <c r="UZ150" s="11"/>
      <c r="VA150" s="11"/>
      <c r="VB150" s="11"/>
      <c r="VC150" s="11"/>
      <c r="VD150" s="11"/>
      <c r="VE150" s="11"/>
      <c r="VF150" s="11"/>
      <c r="VG150" s="11"/>
      <c r="VH150" s="11"/>
      <c r="VI150" s="11"/>
      <c r="VJ150" s="11"/>
      <c r="VK150" s="11"/>
      <c r="VL150" s="11"/>
      <c r="VM150" s="11"/>
      <c r="VN150" s="11"/>
      <c r="VO150" s="11"/>
      <c r="VP150" s="11"/>
      <c r="VQ150" s="11"/>
      <c r="VR150" s="11"/>
      <c r="VS150" s="11"/>
      <c r="VT150" s="11"/>
      <c r="VU150" s="11"/>
      <c r="VV150" s="11"/>
      <c r="VW150" s="11"/>
      <c r="VX150" s="11"/>
      <c r="VY150" s="11"/>
      <c r="VZ150" s="11"/>
      <c r="WA150" s="11"/>
      <c r="WB150" s="11"/>
      <c r="WC150" s="11"/>
      <c r="WD150" s="11"/>
      <c r="WE150" s="11"/>
      <c r="WF150" s="11"/>
      <c r="WG150" s="11"/>
      <c r="WH150" s="11"/>
      <c r="WI150" s="11"/>
      <c r="WJ150" s="11"/>
      <c r="WK150" s="11"/>
      <c r="WL150" s="11"/>
      <c r="WM150" s="11"/>
      <c r="WN150" s="11"/>
      <c r="WO150" s="11"/>
      <c r="WP150" s="11"/>
      <c r="WQ150" s="11"/>
      <c r="WR150" s="11"/>
      <c r="WS150" s="11"/>
      <c r="WT150" s="11"/>
      <c r="WU150" s="11"/>
      <c r="WV150" s="11"/>
      <c r="WW150" s="11"/>
      <c r="WX150" s="11"/>
      <c r="WY150" s="11"/>
      <c r="WZ150" s="11"/>
      <c r="XA150" s="11"/>
      <c r="XB150" s="11"/>
      <c r="XC150" s="11"/>
      <c r="XD150" s="11"/>
      <c r="XE150" s="11"/>
      <c r="XF150" s="11"/>
      <c r="XG150" s="11"/>
      <c r="XH150" s="11"/>
      <c r="XI150" s="11"/>
      <c r="XJ150" s="11"/>
      <c r="XK150" s="11"/>
      <c r="XL150" s="11"/>
      <c r="XM150" s="11"/>
      <c r="XN150" s="11"/>
      <c r="XO150" s="11"/>
      <c r="XP150" s="11"/>
      <c r="XQ150" s="11"/>
      <c r="XR150" s="11"/>
      <c r="XS150" s="11"/>
      <c r="XT150" s="11"/>
      <c r="XU150" s="11"/>
      <c r="XV150" s="11"/>
      <c r="XW150" s="11"/>
      <c r="XX150" s="11"/>
      <c r="XY150" s="11"/>
      <c r="XZ150" s="11"/>
      <c r="YA150" s="11"/>
      <c r="YB150" s="11"/>
      <c r="YC150" s="11"/>
      <c r="YD150" s="11"/>
      <c r="YE150" s="11"/>
      <c r="YF150" s="11"/>
      <c r="YG150" s="11"/>
      <c r="YH150" s="11"/>
      <c r="YI150" s="11"/>
      <c r="YJ150" s="11"/>
      <c r="YK150" s="11"/>
      <c r="YL150" s="11"/>
      <c r="YM150" s="11"/>
      <c r="YN150" s="11"/>
      <c r="YO150" s="11"/>
      <c r="YP150" s="11"/>
      <c r="YQ150" s="11"/>
      <c r="YR150" s="11"/>
      <c r="YS150" s="11"/>
      <c r="YT150" s="11"/>
      <c r="YU150" s="11"/>
      <c r="YV150" s="11"/>
      <c r="YW150" s="11"/>
      <c r="YX150" s="11"/>
      <c r="YY150" s="11"/>
      <c r="YZ150" s="11"/>
      <c r="ZA150" s="11"/>
      <c r="ZB150" s="11"/>
      <c r="ZC150" s="11"/>
      <c r="ZD150" s="11"/>
      <c r="ZE150" s="11"/>
      <c r="ZF150" s="11"/>
      <c r="ZG150" s="11"/>
      <c r="ZH150" s="11"/>
      <c r="ZI150" s="11"/>
      <c r="ZJ150" s="11"/>
      <c r="ZK150" s="11"/>
      <c r="ZL150" s="11"/>
      <c r="ZM150" s="11"/>
      <c r="ZN150" s="11"/>
      <c r="ZO150" s="11"/>
      <c r="ZP150" s="11"/>
      <c r="ZQ150" s="11"/>
      <c r="ZR150" s="11"/>
      <c r="ZS150" s="11"/>
      <c r="ZT150" s="11"/>
      <c r="ZU150" s="11"/>
      <c r="ZV150" s="11"/>
      <c r="ZW150" s="11"/>
      <c r="ZX150" s="11"/>
      <c r="ZY150" s="11"/>
      <c r="ZZ150" s="11"/>
      <c r="AAA150" s="11"/>
      <c r="AAB150" s="11"/>
      <c r="AAC150" s="11"/>
      <c r="AAD150" s="11"/>
      <c r="AAE150" s="11"/>
      <c r="AAF150" s="11"/>
      <c r="AAG150" s="11"/>
      <c r="AAH150" s="11"/>
      <c r="AAI150" s="11"/>
      <c r="AAJ150" s="11"/>
      <c r="AAK150" s="11"/>
      <c r="AAL150" s="11"/>
      <c r="AAM150" s="11"/>
      <c r="AAN150" s="11"/>
      <c r="AAO150" s="11"/>
      <c r="AAP150" s="11"/>
      <c r="AAQ150" s="11"/>
      <c r="AAR150" s="11"/>
      <c r="AAS150" s="11"/>
      <c r="AAT150" s="11"/>
      <c r="AAU150" s="11"/>
      <c r="AAV150" s="11"/>
      <c r="AAW150" s="11"/>
      <c r="AAX150" s="11"/>
      <c r="AAY150" s="11"/>
      <c r="AAZ150" s="11"/>
      <c r="ABA150" s="11"/>
      <c r="ABB150" s="11"/>
      <c r="ABC150" s="11"/>
      <c r="ABD150" s="11"/>
      <c r="ABE150" s="11"/>
      <c r="ABF150" s="11"/>
      <c r="ABG150" s="11"/>
      <c r="ABH150" s="11"/>
      <c r="ABI150" s="11"/>
      <c r="ABJ150" s="11"/>
      <c r="ABK150" s="11"/>
      <c r="ABL150" s="11"/>
      <c r="ABM150" s="11"/>
      <c r="ABN150" s="11"/>
      <c r="ABO150" s="11"/>
      <c r="ABP150" s="11"/>
      <c r="ABQ150" s="11"/>
      <c r="ABR150" s="11"/>
      <c r="ABS150" s="11"/>
      <c r="ABT150" s="11"/>
      <c r="ABU150" s="11"/>
      <c r="ABV150" s="11"/>
      <c r="ABW150" s="11"/>
      <c r="ABX150" s="11"/>
      <c r="ABY150" s="11"/>
      <c r="ABZ150" s="11"/>
      <c r="ACA150" s="11"/>
      <c r="ACB150" s="11"/>
      <c r="ACC150" s="11"/>
      <c r="ACD150" s="11"/>
      <c r="ACE150" s="11"/>
      <c r="ACF150" s="11"/>
      <c r="ACG150" s="11"/>
      <c r="ACH150" s="11"/>
      <c r="ACI150" s="11"/>
      <c r="ACJ150" s="11"/>
      <c r="ACK150" s="11"/>
      <c r="ACL150" s="11"/>
      <c r="ACM150" s="11"/>
      <c r="ACN150" s="11"/>
      <c r="ACO150" s="11"/>
      <c r="ACP150" s="11"/>
      <c r="ACQ150" s="11"/>
      <c r="ACR150" s="11"/>
      <c r="ACS150" s="11"/>
      <c r="ACT150" s="11"/>
      <c r="ACU150" s="11"/>
      <c r="ACV150" s="11"/>
      <c r="ACW150" s="11"/>
      <c r="ACX150" s="11"/>
      <c r="ACY150" s="11"/>
      <c r="ACZ150" s="11"/>
      <c r="ADA150" s="11"/>
      <c r="ADB150" s="11"/>
      <c r="ADC150" s="11"/>
      <c r="ADD150" s="11"/>
      <c r="ADE150" s="11"/>
      <c r="ADF150" s="11"/>
      <c r="ADG150" s="11"/>
      <c r="ADH150" s="11"/>
      <c r="ADI150" s="11"/>
      <c r="ADJ150" s="11"/>
      <c r="ADK150" s="11"/>
      <c r="ADL150" s="11"/>
      <c r="ADM150" s="11"/>
      <c r="ADN150" s="11"/>
      <c r="ADO150" s="11"/>
      <c r="ADP150" s="11"/>
      <c r="ADQ150" s="11"/>
      <c r="ADR150" s="11"/>
      <c r="ADS150" s="11"/>
      <c r="ADT150" s="11"/>
      <c r="ADU150" s="11"/>
      <c r="ADV150" s="11"/>
      <c r="ADW150" s="11"/>
      <c r="ADX150" s="11"/>
      <c r="ADY150" s="11"/>
      <c r="ADZ150" s="11"/>
      <c r="AEA150" s="11"/>
      <c r="AEB150" s="11"/>
      <c r="AEC150" s="11"/>
      <c r="AED150" s="11"/>
      <c r="AEE150" s="11"/>
      <c r="AEF150" s="11"/>
      <c r="AEG150" s="11"/>
      <c r="AEH150" s="11"/>
      <c r="AEI150" s="11"/>
      <c r="AEJ150" s="11"/>
      <c r="AEK150" s="11"/>
      <c r="AEL150" s="11"/>
      <c r="AEM150" s="11"/>
      <c r="AEN150" s="11"/>
      <c r="AEO150" s="11"/>
      <c r="AEP150" s="11"/>
      <c r="AEQ150" s="11"/>
      <c r="AER150" s="11"/>
      <c r="AES150" s="11"/>
      <c r="AET150" s="11"/>
      <c r="AEU150" s="11"/>
      <c r="AEV150" s="11"/>
      <c r="AEW150" s="11"/>
      <c r="AEX150" s="11"/>
      <c r="AEY150" s="11"/>
      <c r="AEZ150" s="11"/>
      <c r="AFA150" s="11"/>
      <c r="AFB150" s="11"/>
      <c r="AFC150" s="11"/>
      <c r="AFD150" s="11"/>
      <c r="AFE150" s="11"/>
      <c r="AFF150" s="11"/>
      <c r="AFG150" s="11"/>
      <c r="AFH150" s="11"/>
      <c r="AFI150" s="11"/>
      <c r="AFJ150" s="11"/>
      <c r="AFK150" s="11"/>
      <c r="AFL150" s="11"/>
      <c r="AFM150" s="11"/>
      <c r="AFN150" s="11"/>
      <c r="AFO150" s="11"/>
      <c r="AFP150" s="11"/>
      <c r="AFQ150" s="11"/>
      <c r="AFR150" s="11"/>
      <c r="AFS150" s="11"/>
      <c r="AFT150" s="11"/>
      <c r="AFU150" s="11"/>
      <c r="AFV150" s="11"/>
      <c r="AFW150" s="11"/>
      <c r="AFX150" s="11"/>
      <c r="AFY150" s="11"/>
      <c r="AFZ150" s="11"/>
      <c r="AGA150" s="11"/>
      <c r="AGB150" s="11"/>
      <c r="AGC150" s="11"/>
      <c r="AGD150" s="11"/>
      <c r="AGE150" s="11"/>
      <c r="AGF150" s="11"/>
      <c r="AGG150" s="11"/>
      <c r="AGH150" s="11"/>
      <c r="AGI150" s="11"/>
      <c r="AGJ150" s="11"/>
      <c r="AGK150" s="11"/>
      <c r="AGL150" s="11"/>
      <c r="AGM150" s="11"/>
      <c r="AGN150" s="11"/>
      <c r="AGO150" s="11"/>
      <c r="AGP150" s="11"/>
      <c r="AGQ150" s="11"/>
      <c r="AGR150" s="11"/>
      <c r="AGS150" s="11"/>
      <c r="AGT150" s="11"/>
      <c r="AGU150" s="11"/>
      <c r="AGV150" s="11"/>
      <c r="AGW150" s="11"/>
      <c r="AGX150" s="11"/>
      <c r="AGY150" s="11"/>
      <c r="AGZ150" s="11"/>
      <c r="AHA150" s="11"/>
      <c r="AHB150" s="11"/>
      <c r="AHC150" s="11"/>
      <c r="AHD150" s="11"/>
      <c r="AHE150" s="11"/>
      <c r="AHF150" s="11"/>
      <c r="AHG150" s="11"/>
      <c r="AHH150" s="11"/>
      <c r="AHI150" s="11"/>
      <c r="AHJ150" s="11"/>
      <c r="AHK150" s="11"/>
      <c r="AHL150" s="11"/>
      <c r="AHM150" s="11"/>
      <c r="AHN150" s="11"/>
      <c r="AHO150" s="11"/>
      <c r="AHP150" s="11"/>
      <c r="AHQ150" s="11"/>
      <c r="AHR150" s="11"/>
      <c r="AHS150" s="11"/>
      <c r="AHT150" s="11"/>
      <c r="AHU150" s="11"/>
      <c r="AHV150" s="11"/>
      <c r="AHW150" s="11"/>
      <c r="AHX150" s="11"/>
      <c r="AHY150" s="11"/>
      <c r="AHZ150" s="11"/>
      <c r="AIA150" s="11"/>
      <c r="AIB150" s="11"/>
      <c r="AIC150" s="11"/>
      <c r="AID150" s="11"/>
      <c r="AIE150" s="11"/>
      <c r="AIF150" s="11"/>
      <c r="AIG150" s="11"/>
      <c r="AIH150" s="11"/>
      <c r="AII150" s="11"/>
      <c r="AIJ150" s="11"/>
      <c r="AIK150" s="11"/>
      <c r="AIL150" s="11"/>
      <c r="AIM150" s="11"/>
      <c r="AIN150" s="11"/>
      <c r="AIO150" s="11"/>
      <c r="AIP150" s="11"/>
      <c r="AIQ150" s="11"/>
      <c r="AIR150" s="11"/>
      <c r="AIS150" s="11"/>
      <c r="AIT150" s="11"/>
      <c r="AIU150" s="11"/>
      <c r="AIV150" s="11"/>
      <c r="AIW150" s="11"/>
      <c r="AIX150" s="11"/>
      <c r="AIY150" s="11"/>
      <c r="AIZ150" s="11"/>
      <c r="AJA150" s="11"/>
    </row>
    <row r="151" spans="1:937" s="4" customFormat="1" ht="65.099999999999994" customHeight="1" x14ac:dyDescent="0.2">
      <c r="B151" s="47"/>
      <c r="C151" s="41" t="s">
        <v>285</v>
      </c>
      <c r="D151" s="76"/>
      <c r="E151" s="55"/>
      <c r="F151" s="55"/>
      <c r="G151" s="55"/>
      <c r="H151" s="55"/>
      <c r="I151" s="170">
        <f>I120+I137+I150</f>
        <v>37795763</v>
      </c>
      <c r="J151" s="170">
        <f t="shared" ref="J151:V151" si="236">J120+J137+J150</f>
        <v>41340071</v>
      </c>
      <c r="K151" s="170">
        <f t="shared" si="236"/>
        <v>79135834</v>
      </c>
      <c r="L151" s="170">
        <f t="shared" si="236"/>
        <v>37795763</v>
      </c>
      <c r="M151" s="170">
        <f t="shared" si="236"/>
        <v>41340071</v>
      </c>
      <c r="N151" s="170">
        <f t="shared" si="236"/>
        <v>79135834</v>
      </c>
      <c r="O151" s="170">
        <f t="shared" si="236"/>
        <v>37795763</v>
      </c>
      <c r="P151" s="170">
        <f t="shared" si="236"/>
        <v>41340071</v>
      </c>
      <c r="Q151" s="170">
        <f t="shared" si="236"/>
        <v>79135834</v>
      </c>
      <c r="R151" s="170">
        <f t="shared" si="236"/>
        <v>105534303</v>
      </c>
      <c r="S151" s="170">
        <f t="shared" si="236"/>
        <v>0</v>
      </c>
      <c r="T151" s="170">
        <f t="shared" si="236"/>
        <v>105534303</v>
      </c>
      <c r="U151" s="170">
        <f t="shared" si="236"/>
        <v>7852986</v>
      </c>
      <c r="V151" s="170">
        <f t="shared" si="236"/>
        <v>124020213</v>
      </c>
      <c r="W151" s="170"/>
      <c r="X151" s="170">
        <f>X120+X137+X150</f>
        <v>131873199</v>
      </c>
      <c r="Y151" s="159">
        <f>Y120+Y137+Y150</f>
        <v>0</v>
      </c>
      <c r="Z151" s="11"/>
      <c r="AA151" s="170">
        <f>AA120+AA137+AA150</f>
        <v>113387289</v>
      </c>
      <c r="AB151" s="170">
        <f t="shared" ref="AB151:AC151" si="237">AB120+AB137+AB150</f>
        <v>124020213</v>
      </c>
      <c r="AC151" s="170">
        <f t="shared" si="237"/>
        <v>237407502</v>
      </c>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c r="HD151" s="11"/>
      <c r="HE151" s="11"/>
      <c r="HF151" s="11"/>
      <c r="HG151" s="11"/>
      <c r="HH151" s="11"/>
      <c r="HI151" s="11"/>
      <c r="HJ151" s="11"/>
      <c r="HK151" s="11"/>
      <c r="HL151" s="11"/>
      <c r="HM151" s="11"/>
      <c r="HN151" s="11"/>
      <c r="HO151" s="11"/>
      <c r="HP151" s="11"/>
      <c r="HQ151" s="11"/>
      <c r="HR151" s="11"/>
      <c r="HS151" s="11"/>
      <c r="HT151" s="11"/>
      <c r="HU151" s="11"/>
      <c r="HV151" s="11"/>
      <c r="HW151" s="11"/>
      <c r="HX151" s="11"/>
      <c r="HY151" s="11"/>
      <c r="HZ151" s="11"/>
      <c r="IA151" s="11"/>
      <c r="IB151" s="11"/>
      <c r="IC151" s="11"/>
      <c r="ID151" s="11"/>
      <c r="IE151" s="11"/>
      <c r="IF151" s="11"/>
      <c r="IG151" s="11"/>
      <c r="IH151" s="11"/>
      <c r="II151" s="11"/>
      <c r="IJ151" s="11"/>
      <c r="IK151" s="11"/>
      <c r="IL151" s="11"/>
      <c r="IM151" s="11"/>
      <c r="IN151" s="11"/>
      <c r="IO151" s="11"/>
      <c r="IP151" s="11"/>
      <c r="IQ151" s="11"/>
      <c r="IR151" s="11"/>
      <c r="IS151" s="11"/>
      <c r="IT151" s="11"/>
      <c r="IU151" s="11"/>
      <c r="IV151" s="11"/>
      <c r="IW151" s="11"/>
      <c r="IX151" s="11"/>
      <c r="IY151" s="11"/>
      <c r="IZ151" s="11"/>
      <c r="JA151" s="11"/>
      <c r="JB151" s="11"/>
      <c r="JC151" s="11"/>
      <c r="JD151" s="11"/>
      <c r="JE151" s="11"/>
      <c r="JF151" s="11"/>
      <c r="JG151" s="11"/>
      <c r="JH151" s="11"/>
      <c r="JI151" s="11"/>
      <c r="JJ151" s="11"/>
      <c r="JK151" s="11"/>
      <c r="JL151" s="11"/>
      <c r="JM151" s="11"/>
      <c r="JN151" s="11"/>
      <c r="JO151" s="11"/>
      <c r="JP151" s="11"/>
      <c r="JQ151" s="11"/>
      <c r="JR151" s="11"/>
      <c r="JS151" s="11"/>
      <c r="JT151" s="11"/>
      <c r="JU151" s="11"/>
      <c r="JV151" s="11"/>
      <c r="JW151" s="11"/>
      <c r="JX151" s="11"/>
      <c r="JY151" s="11"/>
      <c r="JZ151" s="11"/>
      <c r="KA151" s="11"/>
      <c r="KB151" s="11"/>
      <c r="KC151" s="11"/>
      <c r="KD151" s="11"/>
      <c r="KE151" s="11"/>
      <c r="KF151" s="11"/>
      <c r="KG151" s="11"/>
      <c r="KH151" s="11"/>
      <c r="KI151" s="11"/>
      <c r="KJ151" s="11"/>
      <c r="KK151" s="11"/>
      <c r="KL151" s="11"/>
      <c r="KM151" s="11"/>
      <c r="KN151" s="11"/>
      <c r="KO151" s="11"/>
      <c r="KP151" s="11"/>
      <c r="KQ151" s="11"/>
      <c r="KR151" s="11"/>
      <c r="KS151" s="11"/>
      <c r="KT151" s="11"/>
      <c r="KU151" s="11"/>
      <c r="KV151" s="11"/>
      <c r="KW151" s="11"/>
      <c r="KX151" s="11"/>
      <c r="KY151" s="11"/>
      <c r="KZ151" s="11"/>
      <c r="LA151" s="11"/>
      <c r="LB151" s="11"/>
      <c r="LC151" s="11"/>
      <c r="LD151" s="11"/>
      <c r="LE151" s="11"/>
      <c r="LF151" s="11"/>
      <c r="LG151" s="11"/>
      <c r="LH151" s="11"/>
      <c r="LI151" s="11"/>
      <c r="LJ151" s="11"/>
      <c r="LK151" s="11"/>
      <c r="LL151" s="11"/>
      <c r="LM151" s="11"/>
      <c r="LN151" s="11"/>
      <c r="LO151" s="11"/>
      <c r="LP151" s="11"/>
      <c r="LQ151" s="11"/>
      <c r="LR151" s="11"/>
      <c r="LS151" s="11"/>
      <c r="LT151" s="11"/>
      <c r="LU151" s="11"/>
      <c r="LV151" s="11"/>
      <c r="LW151" s="11"/>
      <c r="LX151" s="11"/>
      <c r="LY151" s="11"/>
      <c r="LZ151" s="11"/>
      <c r="MA151" s="11"/>
      <c r="MB151" s="11"/>
      <c r="MC151" s="11"/>
      <c r="MD151" s="11"/>
      <c r="ME151" s="11"/>
      <c r="MF151" s="11"/>
      <c r="MG151" s="11"/>
      <c r="MH151" s="11"/>
      <c r="MI151" s="11"/>
      <c r="MJ151" s="11"/>
      <c r="MK151" s="11"/>
      <c r="ML151" s="11"/>
      <c r="MM151" s="11"/>
      <c r="MN151" s="11"/>
      <c r="MO151" s="11"/>
      <c r="MP151" s="11"/>
      <c r="MQ151" s="11"/>
      <c r="MR151" s="11"/>
      <c r="MS151" s="11"/>
      <c r="MT151" s="11"/>
      <c r="MU151" s="11"/>
      <c r="MV151" s="11"/>
      <c r="MW151" s="11"/>
      <c r="MX151" s="11"/>
      <c r="MY151" s="11"/>
      <c r="MZ151" s="11"/>
      <c r="NA151" s="11"/>
      <c r="NB151" s="11"/>
      <c r="NC151" s="11"/>
      <c r="ND151" s="11"/>
      <c r="NE151" s="11"/>
      <c r="NF151" s="11"/>
      <c r="NG151" s="11"/>
      <c r="NH151" s="11"/>
      <c r="NI151" s="11"/>
      <c r="NJ151" s="11"/>
      <c r="NK151" s="11"/>
      <c r="NL151" s="11"/>
      <c r="NM151" s="11"/>
      <c r="NN151" s="11"/>
      <c r="NO151" s="11"/>
      <c r="NP151" s="11"/>
      <c r="NQ151" s="11"/>
      <c r="NR151" s="11"/>
      <c r="NS151" s="11"/>
      <c r="NT151" s="11"/>
      <c r="NU151" s="11"/>
      <c r="NV151" s="11"/>
      <c r="NW151" s="11"/>
      <c r="NX151" s="11"/>
      <c r="NY151" s="11"/>
      <c r="NZ151" s="11"/>
      <c r="OA151" s="11"/>
      <c r="OB151" s="11"/>
      <c r="OC151" s="11"/>
      <c r="OD151" s="11"/>
      <c r="OE151" s="11"/>
      <c r="OF151" s="11"/>
      <c r="OG151" s="11"/>
      <c r="OH151" s="11"/>
      <c r="OI151" s="11"/>
      <c r="OJ151" s="11"/>
      <c r="OK151" s="11"/>
      <c r="OL151" s="11"/>
      <c r="OM151" s="11"/>
      <c r="ON151" s="11"/>
      <c r="OO151" s="11"/>
      <c r="OP151" s="11"/>
      <c r="OQ151" s="11"/>
      <c r="OR151" s="11"/>
      <c r="OS151" s="11"/>
      <c r="OT151" s="11"/>
      <c r="OU151" s="11"/>
      <c r="OV151" s="11"/>
      <c r="OW151" s="11"/>
      <c r="OX151" s="11"/>
      <c r="OY151" s="11"/>
      <c r="OZ151" s="11"/>
      <c r="PA151" s="11"/>
      <c r="PB151" s="11"/>
      <c r="PC151" s="11"/>
      <c r="PD151" s="11"/>
      <c r="PE151" s="11"/>
      <c r="PF151" s="11"/>
      <c r="PG151" s="11"/>
      <c r="PH151" s="11"/>
      <c r="PI151" s="11"/>
      <c r="PJ151" s="11"/>
      <c r="PK151" s="11"/>
      <c r="PL151" s="11"/>
      <c r="PM151" s="11"/>
      <c r="PN151" s="11"/>
      <c r="PO151" s="11"/>
      <c r="PP151" s="11"/>
      <c r="PQ151" s="11"/>
      <c r="PR151" s="11"/>
      <c r="PS151" s="11"/>
      <c r="PT151" s="11"/>
      <c r="PU151" s="11"/>
      <c r="PV151" s="11"/>
      <c r="PW151" s="11"/>
      <c r="PX151" s="11"/>
      <c r="PY151" s="11"/>
      <c r="PZ151" s="11"/>
      <c r="QA151" s="11"/>
      <c r="QB151" s="11"/>
      <c r="QC151" s="11"/>
      <c r="QD151" s="11"/>
      <c r="QE151" s="11"/>
      <c r="QF151" s="11"/>
      <c r="QG151" s="11"/>
      <c r="QH151" s="11"/>
      <c r="QI151" s="11"/>
      <c r="QJ151" s="11"/>
      <c r="QK151" s="11"/>
      <c r="QL151" s="11"/>
      <c r="QM151" s="11"/>
      <c r="QN151" s="11"/>
      <c r="QO151" s="11"/>
      <c r="QP151" s="11"/>
      <c r="QQ151" s="11"/>
      <c r="QR151" s="11"/>
      <c r="QS151" s="11"/>
      <c r="QT151" s="11"/>
      <c r="QU151" s="11"/>
      <c r="QV151" s="11"/>
      <c r="QW151" s="11"/>
      <c r="QX151" s="11"/>
      <c r="QY151" s="11"/>
      <c r="QZ151" s="11"/>
      <c r="RA151" s="11"/>
      <c r="RB151" s="11"/>
      <c r="RC151" s="11"/>
      <c r="RD151" s="11"/>
      <c r="RE151" s="11"/>
      <c r="RF151" s="11"/>
      <c r="RG151" s="11"/>
      <c r="RH151" s="11"/>
      <c r="RI151" s="11"/>
      <c r="RJ151" s="11"/>
      <c r="RK151" s="11"/>
      <c r="RL151" s="11"/>
      <c r="RM151" s="11"/>
      <c r="RN151" s="11"/>
      <c r="RO151" s="11"/>
      <c r="RP151" s="11"/>
      <c r="RQ151" s="11"/>
      <c r="RR151" s="11"/>
      <c r="RS151" s="11"/>
      <c r="RT151" s="11"/>
      <c r="RU151" s="11"/>
      <c r="RV151" s="11"/>
      <c r="RW151" s="11"/>
      <c r="RX151" s="11"/>
      <c r="RY151" s="11"/>
      <c r="RZ151" s="11"/>
      <c r="SA151" s="11"/>
      <c r="SB151" s="11"/>
      <c r="SC151" s="11"/>
      <c r="SD151" s="11"/>
      <c r="SE151" s="11"/>
      <c r="SF151" s="11"/>
      <c r="SG151" s="11"/>
      <c r="SH151" s="11"/>
      <c r="SI151" s="11"/>
      <c r="SJ151" s="11"/>
      <c r="SK151" s="11"/>
      <c r="SL151" s="11"/>
      <c r="SM151" s="11"/>
      <c r="SN151" s="11"/>
      <c r="SO151" s="11"/>
      <c r="SP151" s="11"/>
      <c r="SQ151" s="11"/>
      <c r="SR151" s="11"/>
      <c r="SS151" s="11"/>
      <c r="ST151" s="11"/>
      <c r="SU151" s="11"/>
      <c r="SV151" s="11"/>
      <c r="SW151" s="11"/>
      <c r="SX151" s="11"/>
      <c r="SY151" s="11"/>
      <c r="SZ151" s="11"/>
      <c r="TA151" s="11"/>
      <c r="TB151" s="11"/>
      <c r="TC151" s="11"/>
      <c r="TD151" s="11"/>
      <c r="TE151" s="11"/>
      <c r="TF151" s="11"/>
      <c r="TG151" s="11"/>
      <c r="TH151" s="11"/>
      <c r="TI151" s="11"/>
      <c r="TJ151" s="11"/>
      <c r="TK151" s="11"/>
      <c r="TL151" s="11"/>
      <c r="TM151" s="11"/>
      <c r="TN151" s="11"/>
      <c r="TO151" s="11"/>
      <c r="TP151" s="11"/>
      <c r="TQ151" s="11"/>
      <c r="TR151" s="11"/>
      <c r="TS151" s="11"/>
      <c r="TT151" s="11"/>
      <c r="TU151" s="11"/>
      <c r="TV151" s="11"/>
      <c r="TW151" s="11"/>
      <c r="TX151" s="11"/>
      <c r="TY151" s="11"/>
      <c r="TZ151" s="11"/>
      <c r="UA151" s="11"/>
      <c r="UB151" s="11"/>
      <c r="UC151" s="11"/>
      <c r="UD151" s="11"/>
      <c r="UE151" s="11"/>
      <c r="UF151" s="11"/>
      <c r="UG151" s="11"/>
      <c r="UH151" s="11"/>
      <c r="UI151" s="11"/>
      <c r="UJ151" s="11"/>
      <c r="UK151" s="11"/>
      <c r="UL151" s="11"/>
      <c r="UM151" s="11"/>
      <c r="UN151" s="11"/>
      <c r="UO151" s="11"/>
      <c r="UP151" s="11"/>
      <c r="UQ151" s="11"/>
      <c r="UR151" s="11"/>
      <c r="US151" s="11"/>
      <c r="UT151" s="11"/>
      <c r="UU151" s="11"/>
      <c r="UV151" s="11"/>
      <c r="UW151" s="11"/>
      <c r="UX151" s="11"/>
      <c r="UY151" s="11"/>
      <c r="UZ151" s="11"/>
      <c r="VA151" s="11"/>
      <c r="VB151" s="11"/>
      <c r="VC151" s="11"/>
      <c r="VD151" s="11"/>
      <c r="VE151" s="11"/>
      <c r="VF151" s="11"/>
      <c r="VG151" s="11"/>
      <c r="VH151" s="11"/>
      <c r="VI151" s="11"/>
      <c r="VJ151" s="11"/>
      <c r="VK151" s="11"/>
      <c r="VL151" s="11"/>
      <c r="VM151" s="11"/>
      <c r="VN151" s="11"/>
      <c r="VO151" s="11"/>
      <c r="VP151" s="11"/>
      <c r="VQ151" s="11"/>
      <c r="VR151" s="11"/>
      <c r="VS151" s="11"/>
      <c r="VT151" s="11"/>
      <c r="VU151" s="11"/>
      <c r="VV151" s="11"/>
      <c r="VW151" s="11"/>
      <c r="VX151" s="11"/>
      <c r="VY151" s="11"/>
      <c r="VZ151" s="11"/>
      <c r="WA151" s="11"/>
      <c r="WB151" s="11"/>
      <c r="WC151" s="11"/>
      <c r="WD151" s="11"/>
      <c r="WE151" s="11"/>
      <c r="WF151" s="11"/>
      <c r="WG151" s="11"/>
      <c r="WH151" s="11"/>
      <c r="WI151" s="11"/>
      <c r="WJ151" s="11"/>
      <c r="WK151" s="11"/>
      <c r="WL151" s="11"/>
      <c r="WM151" s="11"/>
      <c r="WN151" s="11"/>
      <c r="WO151" s="11"/>
      <c r="WP151" s="11"/>
      <c r="WQ151" s="11"/>
      <c r="WR151" s="11"/>
      <c r="WS151" s="11"/>
      <c r="WT151" s="11"/>
      <c r="WU151" s="11"/>
      <c r="WV151" s="11"/>
      <c r="WW151" s="11"/>
      <c r="WX151" s="11"/>
      <c r="WY151" s="11"/>
      <c r="WZ151" s="11"/>
      <c r="XA151" s="11"/>
      <c r="XB151" s="11"/>
      <c r="XC151" s="11"/>
      <c r="XD151" s="11"/>
      <c r="XE151" s="11"/>
      <c r="XF151" s="11"/>
      <c r="XG151" s="11"/>
      <c r="XH151" s="11"/>
      <c r="XI151" s="11"/>
      <c r="XJ151" s="11"/>
      <c r="XK151" s="11"/>
      <c r="XL151" s="11"/>
      <c r="XM151" s="11"/>
      <c r="XN151" s="11"/>
      <c r="XO151" s="11"/>
      <c r="XP151" s="11"/>
      <c r="XQ151" s="11"/>
      <c r="XR151" s="11"/>
      <c r="XS151" s="11"/>
      <c r="XT151" s="11"/>
      <c r="XU151" s="11"/>
      <c r="XV151" s="11"/>
      <c r="XW151" s="11"/>
      <c r="XX151" s="11"/>
      <c r="XY151" s="11"/>
      <c r="XZ151" s="11"/>
      <c r="YA151" s="11"/>
      <c r="YB151" s="11"/>
      <c r="YC151" s="11"/>
      <c r="YD151" s="11"/>
      <c r="YE151" s="11"/>
      <c r="YF151" s="11"/>
      <c r="YG151" s="11"/>
      <c r="YH151" s="11"/>
      <c r="YI151" s="11"/>
      <c r="YJ151" s="11"/>
      <c r="YK151" s="11"/>
      <c r="YL151" s="11"/>
      <c r="YM151" s="11"/>
      <c r="YN151" s="11"/>
      <c r="YO151" s="11"/>
      <c r="YP151" s="11"/>
      <c r="YQ151" s="11"/>
      <c r="YR151" s="11"/>
      <c r="YS151" s="11"/>
      <c r="YT151" s="11"/>
      <c r="YU151" s="11"/>
      <c r="YV151" s="11"/>
      <c r="YW151" s="11"/>
      <c r="YX151" s="11"/>
      <c r="YY151" s="11"/>
      <c r="YZ151" s="11"/>
      <c r="ZA151" s="11"/>
      <c r="ZB151" s="11"/>
      <c r="ZC151" s="11"/>
      <c r="ZD151" s="11"/>
      <c r="ZE151" s="11"/>
      <c r="ZF151" s="11"/>
      <c r="ZG151" s="11"/>
      <c r="ZH151" s="11"/>
      <c r="ZI151" s="11"/>
      <c r="ZJ151" s="11"/>
      <c r="ZK151" s="11"/>
      <c r="ZL151" s="11"/>
      <c r="ZM151" s="11"/>
      <c r="ZN151" s="11"/>
      <c r="ZO151" s="11"/>
      <c r="ZP151" s="11"/>
      <c r="ZQ151" s="11"/>
      <c r="ZR151" s="11"/>
      <c r="ZS151" s="11"/>
      <c r="ZT151" s="11"/>
      <c r="ZU151" s="11"/>
      <c r="ZV151" s="11"/>
      <c r="ZW151" s="11"/>
      <c r="ZX151" s="11"/>
      <c r="ZY151" s="11"/>
      <c r="ZZ151" s="11"/>
      <c r="AAA151" s="11"/>
      <c r="AAB151" s="11"/>
      <c r="AAC151" s="11"/>
      <c r="AAD151" s="11"/>
      <c r="AAE151" s="11"/>
      <c r="AAF151" s="11"/>
      <c r="AAG151" s="11"/>
      <c r="AAH151" s="11"/>
      <c r="AAI151" s="11"/>
      <c r="AAJ151" s="11"/>
      <c r="AAK151" s="11"/>
      <c r="AAL151" s="11"/>
      <c r="AAM151" s="11"/>
      <c r="AAN151" s="11"/>
      <c r="AAO151" s="11"/>
      <c r="AAP151" s="11"/>
      <c r="AAQ151" s="11"/>
      <c r="AAR151" s="11"/>
      <c r="AAS151" s="11"/>
      <c r="AAT151" s="11"/>
      <c r="AAU151" s="11"/>
      <c r="AAV151" s="11"/>
      <c r="AAW151" s="11"/>
      <c r="AAX151" s="11"/>
      <c r="AAY151" s="11"/>
      <c r="AAZ151" s="11"/>
      <c r="ABA151" s="11"/>
      <c r="ABB151" s="11"/>
      <c r="ABC151" s="11"/>
      <c r="ABD151" s="11"/>
      <c r="ABE151" s="11"/>
      <c r="ABF151" s="11"/>
      <c r="ABG151" s="11"/>
      <c r="ABH151" s="11"/>
      <c r="ABI151" s="11"/>
      <c r="ABJ151" s="11"/>
      <c r="ABK151" s="11"/>
      <c r="ABL151" s="11"/>
      <c r="ABM151" s="11"/>
      <c r="ABN151" s="11"/>
      <c r="ABO151" s="11"/>
      <c r="ABP151" s="11"/>
      <c r="ABQ151" s="11"/>
      <c r="ABR151" s="11"/>
      <c r="ABS151" s="11"/>
      <c r="ABT151" s="11"/>
      <c r="ABU151" s="11"/>
      <c r="ABV151" s="11"/>
      <c r="ABW151" s="11"/>
      <c r="ABX151" s="11"/>
      <c r="ABY151" s="11"/>
      <c r="ABZ151" s="11"/>
      <c r="ACA151" s="11"/>
      <c r="ACB151" s="11"/>
      <c r="ACC151" s="11"/>
      <c r="ACD151" s="11"/>
      <c r="ACE151" s="11"/>
      <c r="ACF151" s="11"/>
      <c r="ACG151" s="11"/>
      <c r="ACH151" s="11"/>
      <c r="ACI151" s="11"/>
      <c r="ACJ151" s="11"/>
      <c r="ACK151" s="11"/>
      <c r="ACL151" s="11"/>
      <c r="ACM151" s="11"/>
      <c r="ACN151" s="11"/>
      <c r="ACO151" s="11"/>
      <c r="ACP151" s="11"/>
      <c r="ACQ151" s="11"/>
      <c r="ACR151" s="11"/>
      <c r="ACS151" s="11"/>
      <c r="ACT151" s="11"/>
      <c r="ACU151" s="11"/>
      <c r="ACV151" s="11"/>
      <c r="ACW151" s="11"/>
      <c r="ACX151" s="11"/>
      <c r="ACY151" s="11"/>
      <c r="ACZ151" s="11"/>
      <c r="ADA151" s="11"/>
      <c r="ADB151" s="11"/>
      <c r="ADC151" s="11"/>
      <c r="ADD151" s="11"/>
      <c r="ADE151" s="11"/>
      <c r="ADF151" s="11"/>
      <c r="ADG151" s="11"/>
      <c r="ADH151" s="11"/>
      <c r="ADI151" s="11"/>
      <c r="ADJ151" s="11"/>
      <c r="ADK151" s="11"/>
      <c r="ADL151" s="11"/>
      <c r="ADM151" s="11"/>
      <c r="ADN151" s="11"/>
      <c r="ADO151" s="11"/>
      <c r="ADP151" s="11"/>
      <c r="ADQ151" s="11"/>
      <c r="ADR151" s="11"/>
      <c r="ADS151" s="11"/>
      <c r="ADT151" s="11"/>
      <c r="ADU151" s="11"/>
      <c r="ADV151" s="11"/>
      <c r="ADW151" s="11"/>
      <c r="ADX151" s="11"/>
      <c r="ADY151" s="11"/>
      <c r="ADZ151" s="11"/>
      <c r="AEA151" s="11"/>
      <c r="AEB151" s="11"/>
      <c r="AEC151" s="11"/>
      <c r="AED151" s="11"/>
      <c r="AEE151" s="11"/>
      <c r="AEF151" s="11"/>
      <c r="AEG151" s="11"/>
      <c r="AEH151" s="11"/>
      <c r="AEI151" s="11"/>
      <c r="AEJ151" s="11"/>
      <c r="AEK151" s="11"/>
      <c r="AEL151" s="11"/>
      <c r="AEM151" s="11"/>
      <c r="AEN151" s="11"/>
      <c r="AEO151" s="11"/>
      <c r="AEP151" s="11"/>
      <c r="AEQ151" s="11"/>
      <c r="AER151" s="11"/>
      <c r="AES151" s="11"/>
      <c r="AET151" s="11"/>
      <c r="AEU151" s="11"/>
      <c r="AEV151" s="11"/>
      <c r="AEW151" s="11"/>
      <c r="AEX151" s="11"/>
      <c r="AEY151" s="11"/>
      <c r="AEZ151" s="11"/>
      <c r="AFA151" s="11"/>
      <c r="AFB151" s="11"/>
      <c r="AFC151" s="11"/>
      <c r="AFD151" s="11"/>
      <c r="AFE151" s="11"/>
      <c r="AFF151" s="11"/>
      <c r="AFG151" s="11"/>
      <c r="AFH151" s="11"/>
      <c r="AFI151" s="11"/>
      <c r="AFJ151" s="11"/>
      <c r="AFK151" s="11"/>
      <c r="AFL151" s="11"/>
      <c r="AFM151" s="11"/>
      <c r="AFN151" s="11"/>
      <c r="AFO151" s="11"/>
      <c r="AFP151" s="11"/>
      <c r="AFQ151" s="11"/>
      <c r="AFR151" s="11"/>
      <c r="AFS151" s="11"/>
      <c r="AFT151" s="11"/>
      <c r="AFU151" s="11"/>
      <c r="AFV151" s="11"/>
      <c r="AFW151" s="11"/>
      <c r="AFX151" s="11"/>
      <c r="AFY151" s="11"/>
      <c r="AFZ151" s="11"/>
      <c r="AGA151" s="11"/>
      <c r="AGB151" s="11"/>
      <c r="AGC151" s="11"/>
      <c r="AGD151" s="11"/>
      <c r="AGE151" s="11"/>
      <c r="AGF151" s="11"/>
      <c r="AGG151" s="11"/>
      <c r="AGH151" s="11"/>
      <c r="AGI151" s="11"/>
      <c r="AGJ151" s="11"/>
      <c r="AGK151" s="11"/>
      <c r="AGL151" s="11"/>
      <c r="AGM151" s="11"/>
      <c r="AGN151" s="11"/>
      <c r="AGO151" s="11"/>
      <c r="AGP151" s="11"/>
      <c r="AGQ151" s="11"/>
      <c r="AGR151" s="11"/>
      <c r="AGS151" s="11"/>
      <c r="AGT151" s="11"/>
      <c r="AGU151" s="11"/>
      <c r="AGV151" s="11"/>
      <c r="AGW151" s="11"/>
      <c r="AGX151" s="11"/>
      <c r="AGY151" s="11"/>
      <c r="AGZ151" s="11"/>
      <c r="AHA151" s="11"/>
      <c r="AHB151" s="11"/>
      <c r="AHC151" s="11"/>
      <c r="AHD151" s="11"/>
      <c r="AHE151" s="11"/>
      <c r="AHF151" s="11"/>
      <c r="AHG151" s="11"/>
      <c r="AHH151" s="11"/>
      <c r="AHI151" s="11"/>
      <c r="AHJ151" s="11"/>
      <c r="AHK151" s="11"/>
      <c r="AHL151" s="11"/>
      <c r="AHM151" s="11"/>
      <c r="AHN151" s="11"/>
      <c r="AHO151" s="11"/>
      <c r="AHP151" s="11"/>
      <c r="AHQ151" s="11"/>
      <c r="AHR151" s="11"/>
      <c r="AHS151" s="11"/>
      <c r="AHT151" s="11"/>
      <c r="AHU151" s="11"/>
      <c r="AHV151" s="11"/>
      <c r="AHW151" s="11"/>
      <c r="AHX151" s="11"/>
      <c r="AHY151" s="11"/>
      <c r="AHZ151" s="11"/>
      <c r="AIA151" s="11"/>
      <c r="AIB151" s="11"/>
      <c r="AIC151" s="11"/>
      <c r="AID151" s="11"/>
      <c r="AIE151" s="11"/>
      <c r="AIF151" s="11"/>
      <c r="AIG151" s="11"/>
      <c r="AIH151" s="11"/>
      <c r="AII151" s="11"/>
      <c r="AIJ151" s="11"/>
      <c r="AIK151" s="11"/>
      <c r="AIL151" s="11"/>
      <c r="AIM151" s="11"/>
      <c r="AIN151" s="11"/>
      <c r="AIO151" s="11"/>
      <c r="AIP151" s="11"/>
      <c r="AIQ151" s="11"/>
      <c r="AIR151" s="11"/>
      <c r="AIS151" s="11"/>
      <c r="AIT151" s="11"/>
      <c r="AIU151" s="11"/>
      <c r="AIV151" s="11"/>
      <c r="AIW151" s="11"/>
      <c r="AIX151" s="11"/>
      <c r="AIY151" s="11"/>
      <c r="AIZ151" s="11"/>
      <c r="AJA151" s="11"/>
    </row>
    <row r="152" spans="1:937" s="21" customFormat="1" ht="48" customHeight="1" x14ac:dyDescent="0.2">
      <c r="B152" s="259" t="s">
        <v>84</v>
      </c>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1"/>
      <c r="Z152" s="22"/>
      <c r="AA152" s="22"/>
      <c r="AB152" s="22"/>
      <c r="AC152" s="22"/>
      <c r="AD152" s="22"/>
      <c r="AE152" s="22"/>
      <c r="AF152" s="22"/>
      <c r="AG152" s="22"/>
    </row>
    <row r="153" spans="1:937" s="21" customFormat="1" ht="28.5" customHeight="1" x14ac:dyDescent="0.2">
      <c r="A153" s="23"/>
      <c r="B153" s="253" t="s">
        <v>76</v>
      </c>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5"/>
      <c r="Z153" s="22"/>
      <c r="AA153" s="22"/>
      <c r="AB153" s="22"/>
      <c r="AC153" s="22"/>
      <c r="AD153" s="22"/>
      <c r="AE153" s="22"/>
      <c r="AF153" s="22"/>
      <c r="AG153" s="22"/>
    </row>
    <row r="154" spans="1:937" ht="65.099999999999994" customHeight="1" x14ac:dyDescent="0.2">
      <c r="B154" s="262" t="s">
        <v>0</v>
      </c>
      <c r="C154" s="263" t="s">
        <v>73</v>
      </c>
      <c r="D154" s="245" t="s">
        <v>57</v>
      </c>
      <c r="E154" s="263" t="s">
        <v>58</v>
      </c>
      <c r="F154" s="263"/>
      <c r="G154" s="250" t="s">
        <v>59</v>
      </c>
      <c r="H154" s="250"/>
      <c r="I154" s="251" t="s">
        <v>70</v>
      </c>
      <c r="J154" s="251"/>
      <c r="K154" s="251"/>
      <c r="L154" s="251" t="s">
        <v>71</v>
      </c>
      <c r="M154" s="251"/>
      <c r="N154" s="251"/>
      <c r="O154" s="251" t="s">
        <v>72</v>
      </c>
      <c r="P154" s="251"/>
      <c r="Q154" s="251"/>
      <c r="R154" s="251" t="s">
        <v>65</v>
      </c>
      <c r="S154" s="251"/>
      <c r="T154" s="251"/>
      <c r="U154" s="251"/>
      <c r="V154" s="251"/>
      <c r="W154" s="251"/>
      <c r="X154" s="251"/>
      <c r="Y154" s="256" t="s">
        <v>69</v>
      </c>
      <c r="AA154" s="251" t="s">
        <v>72</v>
      </c>
      <c r="AB154" s="251"/>
      <c r="AC154" s="251"/>
    </row>
    <row r="155" spans="1:937" ht="65.099999999999994" customHeight="1" x14ac:dyDescent="0.2">
      <c r="B155" s="262"/>
      <c r="C155" s="263"/>
      <c r="D155" s="263" t="s">
        <v>62</v>
      </c>
      <c r="E155" s="257" t="s">
        <v>63</v>
      </c>
      <c r="F155" s="257" t="s">
        <v>64</v>
      </c>
      <c r="G155" s="250" t="s">
        <v>60</v>
      </c>
      <c r="H155" s="250" t="s">
        <v>61</v>
      </c>
      <c r="I155" s="251"/>
      <c r="J155" s="251"/>
      <c r="K155" s="251"/>
      <c r="L155" s="251"/>
      <c r="M155" s="251"/>
      <c r="N155" s="251"/>
      <c r="O155" s="251"/>
      <c r="P155" s="251"/>
      <c r="Q155" s="251"/>
      <c r="R155" s="251" t="s">
        <v>66</v>
      </c>
      <c r="S155" s="264"/>
      <c r="T155" s="264"/>
      <c r="U155" s="251" t="s">
        <v>67</v>
      </c>
      <c r="V155" s="252"/>
      <c r="W155" s="252"/>
      <c r="X155" s="252"/>
      <c r="Y155" s="256"/>
      <c r="AA155" s="251"/>
      <c r="AB155" s="251"/>
      <c r="AC155" s="251"/>
    </row>
    <row r="156" spans="1:937" ht="65.099999999999994" customHeight="1" x14ac:dyDescent="0.2">
      <c r="B156" s="262"/>
      <c r="C156" s="263"/>
      <c r="D156" s="263"/>
      <c r="E156" s="258"/>
      <c r="F156" s="258"/>
      <c r="G156" s="250"/>
      <c r="H156" s="250"/>
      <c r="I156" s="243" t="s">
        <v>52</v>
      </c>
      <c r="J156" s="243" t="s">
        <v>53</v>
      </c>
      <c r="K156" s="243" t="s">
        <v>56</v>
      </c>
      <c r="L156" s="243" t="s">
        <v>52</v>
      </c>
      <c r="M156" s="243" t="s">
        <v>53</v>
      </c>
      <c r="N156" s="243" t="s">
        <v>56</v>
      </c>
      <c r="O156" s="243" t="s">
        <v>52</v>
      </c>
      <c r="P156" s="243" t="s">
        <v>53</v>
      </c>
      <c r="Q156" s="243" t="s">
        <v>56</v>
      </c>
      <c r="R156" s="243" t="s">
        <v>52</v>
      </c>
      <c r="S156" s="243" t="s">
        <v>53</v>
      </c>
      <c r="T156" s="243" t="s">
        <v>54</v>
      </c>
      <c r="U156" s="243" t="s">
        <v>52</v>
      </c>
      <c r="V156" s="243" t="s">
        <v>53</v>
      </c>
      <c r="W156" s="243" t="s">
        <v>68</v>
      </c>
      <c r="X156" s="243" t="s">
        <v>55</v>
      </c>
      <c r="Y156" s="244"/>
      <c r="AA156" s="173" t="s">
        <v>52</v>
      </c>
      <c r="AB156" s="173" t="s">
        <v>53</v>
      </c>
      <c r="AC156" s="173" t="s">
        <v>56</v>
      </c>
    </row>
    <row r="157" spans="1:937" s="26" customFormat="1" ht="81" customHeight="1" x14ac:dyDescent="0.2">
      <c r="B157" s="95">
        <v>4.0999999999999996</v>
      </c>
      <c r="C157" s="103" t="s">
        <v>257</v>
      </c>
      <c r="D157" s="99"/>
      <c r="E157" s="104"/>
      <c r="F157" s="104"/>
      <c r="G157" s="99"/>
      <c r="H157" s="99"/>
      <c r="I157" s="105"/>
      <c r="J157" s="105"/>
      <c r="K157" s="105"/>
      <c r="L157" s="105"/>
      <c r="M157" s="105"/>
      <c r="N157" s="105"/>
      <c r="O157" s="105"/>
      <c r="P157" s="105"/>
      <c r="Q157" s="105"/>
      <c r="R157" s="105"/>
      <c r="S157" s="105"/>
      <c r="T157" s="105"/>
      <c r="U157" s="105"/>
      <c r="V157" s="105"/>
      <c r="W157" s="105"/>
      <c r="X157" s="105"/>
      <c r="Y157" s="106"/>
      <c r="Z157" s="27"/>
      <c r="AA157" s="105"/>
      <c r="AB157" s="105"/>
      <c r="AC157" s="105"/>
      <c r="AD157" s="27"/>
      <c r="AE157" s="27"/>
      <c r="AF157" s="27"/>
      <c r="AG157" s="27"/>
    </row>
    <row r="158" spans="1:937" ht="27" customHeight="1" x14ac:dyDescent="0.25">
      <c r="B158" s="248"/>
      <c r="C158" s="31" t="s">
        <v>74</v>
      </c>
      <c r="D158" s="66"/>
      <c r="E158" s="63"/>
      <c r="F158" s="2"/>
      <c r="G158" s="67"/>
      <c r="H158" s="67"/>
      <c r="I158" s="68"/>
      <c r="J158" s="68"/>
      <c r="K158" s="169"/>
      <c r="L158" s="68"/>
      <c r="M158" s="68"/>
      <c r="N158" s="169"/>
      <c r="O158" s="68"/>
      <c r="P158" s="68"/>
      <c r="Q158" s="169"/>
      <c r="R158" s="169"/>
      <c r="S158" s="169"/>
      <c r="T158" s="169"/>
      <c r="U158" s="169"/>
      <c r="V158" s="169"/>
      <c r="W158" s="169"/>
      <c r="X158" s="169"/>
      <c r="Y158" s="69"/>
      <c r="AA158" s="68"/>
      <c r="AB158" s="68"/>
      <c r="AC158" s="169"/>
    </row>
    <row r="159" spans="1:937" ht="74.25" customHeight="1" x14ac:dyDescent="0.25">
      <c r="B159" s="248" t="s">
        <v>20</v>
      </c>
      <c r="C159" s="30" t="s">
        <v>196</v>
      </c>
      <c r="D159" s="3"/>
      <c r="E159" s="63"/>
      <c r="F159" s="2"/>
      <c r="G159" s="67"/>
      <c r="H159" s="67"/>
      <c r="I159" s="171">
        <f t="shared" ref="I159:V159" si="238">I160+I161</f>
        <v>300000</v>
      </c>
      <c r="J159" s="171">
        <f t="shared" si="238"/>
        <v>0</v>
      </c>
      <c r="K159" s="171">
        <f t="shared" si="238"/>
        <v>300000</v>
      </c>
      <c r="L159" s="171">
        <f t="shared" si="238"/>
        <v>300000</v>
      </c>
      <c r="M159" s="171">
        <f t="shared" si="238"/>
        <v>0</v>
      </c>
      <c r="N159" s="171">
        <f t="shared" si="238"/>
        <v>300000</v>
      </c>
      <c r="O159" s="171">
        <f t="shared" si="238"/>
        <v>300000</v>
      </c>
      <c r="P159" s="171">
        <f t="shared" si="238"/>
        <v>0</v>
      </c>
      <c r="Q159" s="171">
        <f t="shared" si="238"/>
        <v>300000</v>
      </c>
      <c r="R159" s="171">
        <f t="shared" si="238"/>
        <v>900000</v>
      </c>
      <c r="S159" s="171">
        <f t="shared" si="238"/>
        <v>0</v>
      </c>
      <c r="T159" s="171">
        <f t="shared" si="238"/>
        <v>900000</v>
      </c>
      <c r="U159" s="171">
        <f t="shared" si="238"/>
        <v>0</v>
      </c>
      <c r="V159" s="171">
        <f t="shared" si="238"/>
        <v>0</v>
      </c>
      <c r="W159" s="171"/>
      <c r="X159" s="171">
        <f>X160+X161</f>
        <v>0</v>
      </c>
      <c r="Y159" s="69"/>
      <c r="AA159" s="171">
        <f t="shared" ref="AA159:AC159" si="239">AA160+AA161</f>
        <v>20000</v>
      </c>
      <c r="AB159" s="171">
        <f t="shared" si="239"/>
        <v>0</v>
      </c>
      <c r="AC159" s="171">
        <f t="shared" si="239"/>
        <v>20000</v>
      </c>
    </row>
    <row r="160" spans="1:937" ht="65.099999999999994" customHeight="1" x14ac:dyDescent="0.25">
      <c r="B160" s="52" t="s">
        <v>286</v>
      </c>
      <c r="C160" s="34" t="s">
        <v>139</v>
      </c>
      <c r="D160" s="35" t="s">
        <v>392</v>
      </c>
      <c r="E160" s="2" t="s">
        <v>89</v>
      </c>
      <c r="F160" s="83"/>
      <c r="G160" s="246">
        <v>2022</v>
      </c>
      <c r="H160" s="246">
        <v>2024</v>
      </c>
      <c r="I160" s="8">
        <v>20000</v>
      </c>
      <c r="J160" s="8">
        <v>0</v>
      </c>
      <c r="K160" s="169">
        <f>I160+J160</f>
        <v>20000</v>
      </c>
      <c r="L160" s="8">
        <v>20000</v>
      </c>
      <c r="M160" s="8">
        <v>0</v>
      </c>
      <c r="N160" s="169">
        <f>L160+M160</f>
        <v>20000</v>
      </c>
      <c r="O160" s="8">
        <v>20000</v>
      </c>
      <c r="P160" s="8">
        <v>0</v>
      </c>
      <c r="Q160" s="169">
        <f>O160+P160</f>
        <v>20000</v>
      </c>
      <c r="R160" s="169">
        <v>60000</v>
      </c>
      <c r="S160" s="169">
        <v>0</v>
      </c>
      <c r="T160" s="169">
        <f>R160+S160</f>
        <v>60000</v>
      </c>
      <c r="U160" s="169">
        <v>0</v>
      </c>
      <c r="V160" s="169">
        <v>0</v>
      </c>
      <c r="W160" s="169"/>
      <c r="X160" s="169">
        <v>0</v>
      </c>
      <c r="Y160" s="69">
        <v>0</v>
      </c>
      <c r="AA160" s="8">
        <v>20000</v>
      </c>
      <c r="AB160" s="8">
        <v>0</v>
      </c>
      <c r="AC160" s="169">
        <f>AA160+AB160</f>
        <v>20000</v>
      </c>
    </row>
    <row r="161" spans="2:33" ht="65.099999999999994" customHeight="1" x14ac:dyDescent="0.25">
      <c r="B161" s="52" t="s">
        <v>287</v>
      </c>
      <c r="C161" s="34" t="s">
        <v>363</v>
      </c>
      <c r="D161" s="59" t="s">
        <v>396</v>
      </c>
      <c r="E161" s="2" t="s">
        <v>105</v>
      </c>
      <c r="F161" s="83"/>
      <c r="G161" s="246">
        <v>2022</v>
      </c>
      <c r="H161" s="246">
        <v>2024</v>
      </c>
      <c r="I161" s="64">
        <v>280000</v>
      </c>
      <c r="J161" s="64">
        <f t="shared" ref="J161" si="240">M161+S161</f>
        <v>0</v>
      </c>
      <c r="K161" s="169">
        <f t="shared" ref="K161" si="241">I161+J161</f>
        <v>280000</v>
      </c>
      <c r="L161" s="64">
        <f>I161</f>
        <v>280000</v>
      </c>
      <c r="M161" s="64">
        <f t="shared" ref="M161" si="242">S161+V161</f>
        <v>0</v>
      </c>
      <c r="N161" s="169">
        <f t="shared" ref="N161" si="243">L161+M161</f>
        <v>280000</v>
      </c>
      <c r="O161" s="64">
        <f>L161</f>
        <v>280000</v>
      </c>
      <c r="P161" s="64">
        <v>0</v>
      </c>
      <c r="Q161" s="169">
        <f>O161+P161</f>
        <v>280000</v>
      </c>
      <c r="R161" s="169">
        <f>Q161+N161+K161</f>
        <v>840000</v>
      </c>
      <c r="S161" s="169">
        <v>0</v>
      </c>
      <c r="T161" s="169">
        <f>R161+S161</f>
        <v>840000</v>
      </c>
      <c r="U161" s="169">
        <v>0</v>
      </c>
      <c r="V161" s="169">
        <v>0</v>
      </c>
      <c r="W161" s="169"/>
      <c r="X161" s="53">
        <f>V161+W161</f>
        <v>0</v>
      </c>
      <c r="Y161" s="69">
        <f>T161-Q161-N161-K161</f>
        <v>0</v>
      </c>
      <c r="AA161" s="64">
        <f>X161</f>
        <v>0</v>
      </c>
      <c r="AB161" s="64">
        <v>0</v>
      </c>
      <c r="AC161" s="169">
        <f>AA161+AB161</f>
        <v>0</v>
      </c>
    </row>
    <row r="162" spans="2:33" ht="65.099999999999994" customHeight="1" x14ac:dyDescent="0.25">
      <c r="B162" s="248" t="s">
        <v>22</v>
      </c>
      <c r="C162" s="30" t="s">
        <v>197</v>
      </c>
      <c r="D162" s="3"/>
      <c r="E162" s="63"/>
      <c r="F162" s="2"/>
      <c r="G162" s="67"/>
      <c r="H162" s="67"/>
      <c r="I162" s="171">
        <f>I163</f>
        <v>3718563</v>
      </c>
      <c r="J162" s="171">
        <f t="shared" ref="J162:K162" si="244">J163</f>
        <v>0</v>
      </c>
      <c r="K162" s="171">
        <f t="shared" si="244"/>
        <v>3718563</v>
      </c>
      <c r="L162" s="171">
        <f>L163</f>
        <v>3718563</v>
      </c>
      <c r="M162" s="171">
        <f t="shared" ref="M162" si="245">M163</f>
        <v>0</v>
      </c>
      <c r="N162" s="171">
        <f t="shared" ref="N162" si="246">N163</f>
        <v>3718563</v>
      </c>
      <c r="O162" s="171">
        <f>O163</f>
        <v>3718563</v>
      </c>
      <c r="P162" s="171">
        <f t="shared" ref="P162" si="247">P163</f>
        <v>0</v>
      </c>
      <c r="Q162" s="171">
        <f t="shared" ref="Q162" si="248">Q163</f>
        <v>3718563</v>
      </c>
      <c r="R162" s="171">
        <f>R163</f>
        <v>0</v>
      </c>
      <c r="S162" s="171">
        <f t="shared" ref="S162" si="249">S163</f>
        <v>0</v>
      </c>
      <c r="T162" s="171">
        <f t="shared" ref="T162" si="250">T163</f>
        <v>0</v>
      </c>
      <c r="U162" s="171">
        <f>U163</f>
        <v>11155689</v>
      </c>
      <c r="V162" s="171">
        <f t="shared" ref="V162" si="251">V163</f>
        <v>0</v>
      </c>
      <c r="W162" s="79"/>
      <c r="X162" s="171">
        <f>X163</f>
        <v>11155689</v>
      </c>
      <c r="Y162" s="161">
        <f t="shared" ref="Y162" si="252">Y163</f>
        <v>0</v>
      </c>
      <c r="AA162" s="171">
        <f>AA163</f>
        <v>3718563</v>
      </c>
      <c r="AB162" s="171">
        <f t="shared" ref="AB162:AC162" si="253">AB163</f>
        <v>0</v>
      </c>
      <c r="AC162" s="171">
        <f t="shared" si="253"/>
        <v>3718563</v>
      </c>
    </row>
    <row r="163" spans="2:33" ht="65.099999999999994" customHeight="1" x14ac:dyDescent="0.25">
      <c r="B163" s="50" t="s">
        <v>288</v>
      </c>
      <c r="C163" s="42" t="s">
        <v>417</v>
      </c>
      <c r="D163" s="59" t="s">
        <v>396</v>
      </c>
      <c r="E163" s="86" t="s">
        <v>122</v>
      </c>
      <c r="F163" s="83" t="s">
        <v>106</v>
      </c>
      <c r="G163" s="246">
        <v>2022</v>
      </c>
      <c r="H163" s="246">
        <v>2024</v>
      </c>
      <c r="I163" s="8">
        <v>3718563</v>
      </c>
      <c r="J163" s="8">
        <v>0</v>
      </c>
      <c r="K163" s="169">
        <f>I163+J163</f>
        <v>3718563</v>
      </c>
      <c r="L163" s="169">
        <v>3718563</v>
      </c>
      <c r="M163" s="8">
        <v>0</v>
      </c>
      <c r="N163" s="169">
        <f>L163+M163</f>
        <v>3718563</v>
      </c>
      <c r="O163" s="169">
        <v>3718563</v>
      </c>
      <c r="P163" s="169">
        <v>0</v>
      </c>
      <c r="Q163" s="169">
        <f>O163+P163</f>
        <v>3718563</v>
      </c>
      <c r="R163" s="169">
        <v>0</v>
      </c>
      <c r="S163" s="169">
        <v>0</v>
      </c>
      <c r="T163" s="169">
        <v>0</v>
      </c>
      <c r="U163" s="169">
        <f>Q163+N163+K163</f>
        <v>11155689</v>
      </c>
      <c r="V163" s="169">
        <v>0</v>
      </c>
      <c r="W163" s="135" t="s">
        <v>412</v>
      </c>
      <c r="X163" s="169">
        <f>U163+V163</f>
        <v>11155689</v>
      </c>
      <c r="Y163" s="69">
        <v>0</v>
      </c>
      <c r="AA163" s="169">
        <v>3718563</v>
      </c>
      <c r="AB163" s="169">
        <v>0</v>
      </c>
      <c r="AC163" s="169">
        <f>AA163+AB163</f>
        <v>3718563</v>
      </c>
    </row>
    <row r="164" spans="2:33" s="4" customFormat="1" ht="36" customHeight="1" x14ac:dyDescent="0.2">
      <c r="B164" s="47"/>
      <c r="C164" s="32" t="s">
        <v>44</v>
      </c>
      <c r="D164" s="56"/>
      <c r="E164" s="55"/>
      <c r="F164" s="55"/>
      <c r="G164" s="55"/>
      <c r="H164" s="55"/>
      <c r="I164" s="170">
        <f t="shared" ref="I164:V164" si="254">I159+I162</f>
        <v>4018563</v>
      </c>
      <c r="J164" s="170">
        <f t="shared" si="254"/>
        <v>0</v>
      </c>
      <c r="K164" s="170">
        <f t="shared" si="254"/>
        <v>4018563</v>
      </c>
      <c r="L164" s="170">
        <f t="shared" si="254"/>
        <v>4018563</v>
      </c>
      <c r="M164" s="170">
        <f t="shared" si="254"/>
        <v>0</v>
      </c>
      <c r="N164" s="170">
        <f t="shared" si="254"/>
        <v>4018563</v>
      </c>
      <c r="O164" s="170">
        <f t="shared" si="254"/>
        <v>4018563</v>
      </c>
      <c r="P164" s="170">
        <f t="shared" si="254"/>
        <v>0</v>
      </c>
      <c r="Q164" s="170">
        <f t="shared" si="254"/>
        <v>4018563</v>
      </c>
      <c r="R164" s="170">
        <f t="shared" si="254"/>
        <v>900000</v>
      </c>
      <c r="S164" s="170">
        <f t="shared" si="254"/>
        <v>0</v>
      </c>
      <c r="T164" s="170">
        <f t="shared" si="254"/>
        <v>900000</v>
      </c>
      <c r="U164" s="170">
        <f t="shared" si="254"/>
        <v>11155689</v>
      </c>
      <c r="V164" s="170">
        <f t="shared" si="254"/>
        <v>0</v>
      </c>
      <c r="W164" s="170"/>
      <c r="X164" s="170">
        <f>X159+X162</f>
        <v>11155689</v>
      </c>
      <c r="Y164" s="159">
        <f>Y159+Y162</f>
        <v>0</v>
      </c>
      <c r="Z164" s="11"/>
      <c r="AA164" s="170">
        <f>I164+L164+O164</f>
        <v>12055689</v>
      </c>
      <c r="AB164" s="170">
        <f t="shared" ref="AB164:AC164" si="255">J164+M164+P164</f>
        <v>0</v>
      </c>
      <c r="AC164" s="170">
        <f t="shared" si="255"/>
        <v>12055689</v>
      </c>
      <c r="AD164" s="11"/>
      <c r="AE164" s="11"/>
      <c r="AF164" s="11"/>
      <c r="AG164" s="11"/>
    </row>
    <row r="165" spans="2:33" s="4" customFormat="1" ht="65.099999999999994" customHeight="1" x14ac:dyDescent="0.2">
      <c r="B165" s="95">
        <v>4.2</v>
      </c>
      <c r="C165" s="110" t="s">
        <v>296</v>
      </c>
      <c r="D165" s="103"/>
      <c r="E165" s="99"/>
      <c r="F165" s="99"/>
      <c r="G165" s="99"/>
      <c r="H165" s="99"/>
      <c r="I165" s="111"/>
      <c r="J165" s="111"/>
      <c r="K165" s="111"/>
      <c r="L165" s="111"/>
      <c r="M165" s="111"/>
      <c r="N165" s="111"/>
      <c r="O165" s="111"/>
      <c r="P165" s="111"/>
      <c r="Q165" s="111"/>
      <c r="R165" s="111"/>
      <c r="S165" s="111"/>
      <c r="T165" s="111"/>
      <c r="U165" s="111"/>
      <c r="V165" s="111"/>
      <c r="W165" s="111"/>
      <c r="X165" s="111"/>
      <c r="Y165" s="112"/>
      <c r="Z165" s="11"/>
      <c r="AA165" s="111"/>
      <c r="AB165" s="111"/>
      <c r="AC165" s="111"/>
      <c r="AD165" s="11"/>
      <c r="AE165" s="11"/>
      <c r="AF165" s="11"/>
      <c r="AG165" s="11"/>
    </row>
    <row r="166" spans="2:33" ht="27" customHeight="1" x14ac:dyDescent="0.25">
      <c r="B166" s="248"/>
      <c r="C166" s="31" t="s">
        <v>74</v>
      </c>
      <c r="D166" s="66"/>
      <c r="E166" s="63"/>
      <c r="F166" s="2"/>
      <c r="G166" s="67"/>
      <c r="H166" s="67"/>
      <c r="I166" s="68"/>
      <c r="J166" s="68"/>
      <c r="K166" s="169"/>
      <c r="L166" s="68"/>
      <c r="M166" s="68"/>
      <c r="N166" s="169"/>
      <c r="O166" s="68"/>
      <c r="P166" s="68"/>
      <c r="Q166" s="169"/>
      <c r="R166" s="169"/>
      <c r="S166" s="169"/>
      <c r="T166" s="169"/>
      <c r="U166" s="169"/>
      <c r="V166" s="169"/>
      <c r="W166" s="169"/>
      <c r="X166" s="169"/>
      <c r="Y166" s="69"/>
      <c r="AA166" s="68"/>
      <c r="AB166" s="68"/>
      <c r="AC166" s="169"/>
    </row>
    <row r="167" spans="2:33" ht="65.099999999999994" customHeight="1" x14ac:dyDescent="0.25">
      <c r="B167" s="248" t="s">
        <v>24</v>
      </c>
      <c r="C167" s="30" t="s">
        <v>381</v>
      </c>
      <c r="D167" s="3"/>
      <c r="E167" s="63"/>
      <c r="F167" s="2"/>
      <c r="G167" s="67"/>
      <c r="H167" s="67"/>
      <c r="I167" s="171">
        <f>I168+I169+I170</f>
        <v>24263563</v>
      </c>
      <c r="J167" s="171">
        <f t="shared" ref="J167:K167" si="256">J168+J169+J170</f>
        <v>0</v>
      </c>
      <c r="K167" s="171">
        <f t="shared" si="256"/>
        <v>24263563</v>
      </c>
      <c r="L167" s="171">
        <f>L168+L169+L170</f>
        <v>24263563</v>
      </c>
      <c r="M167" s="171">
        <f t="shared" ref="M167" si="257">M168+M169+M170</f>
        <v>0</v>
      </c>
      <c r="N167" s="171">
        <f t="shared" ref="N167" si="258">N168+N169+N170</f>
        <v>24263563</v>
      </c>
      <c r="O167" s="171">
        <f>O168+O169+O170</f>
        <v>24263563</v>
      </c>
      <c r="P167" s="171">
        <f t="shared" ref="P167" si="259">P168+P169+P170</f>
        <v>0</v>
      </c>
      <c r="Q167" s="171">
        <f t="shared" ref="Q167" si="260">Q168+Q169+Q170</f>
        <v>24263563</v>
      </c>
      <c r="R167" s="171">
        <f>R168+R169+R170</f>
        <v>61635000</v>
      </c>
      <c r="S167" s="171">
        <f t="shared" ref="S167" si="261">S168+S169+S170</f>
        <v>0</v>
      </c>
      <c r="T167" s="171">
        <f t="shared" ref="T167" si="262">T168+T169+T170</f>
        <v>61635000</v>
      </c>
      <c r="U167" s="171">
        <f>U168+U169+U170</f>
        <v>11155689</v>
      </c>
      <c r="V167" s="171">
        <f t="shared" ref="V167" si="263">V168+V169+V170</f>
        <v>0</v>
      </c>
      <c r="W167" s="169"/>
      <c r="X167" s="171">
        <f>X168+X169+X170</f>
        <v>11155689</v>
      </c>
      <c r="Y167" s="69"/>
      <c r="AA167" s="171">
        <f>AA168+AA169+AA170</f>
        <v>3718563</v>
      </c>
      <c r="AB167" s="171">
        <f t="shared" ref="AB167:AC167" si="264">AB168+AB169+AB170</f>
        <v>0</v>
      </c>
      <c r="AC167" s="171">
        <f t="shared" si="264"/>
        <v>3718563</v>
      </c>
    </row>
    <row r="168" spans="2:33" ht="65.099999999999994" customHeight="1" x14ac:dyDescent="0.25">
      <c r="B168" s="52" t="s">
        <v>333</v>
      </c>
      <c r="C168" s="42" t="s">
        <v>140</v>
      </c>
      <c r="D168" s="36" t="s">
        <v>396</v>
      </c>
      <c r="E168" s="2" t="s">
        <v>105</v>
      </c>
      <c r="F168" s="83"/>
      <c r="G168" s="246">
        <v>2022</v>
      </c>
      <c r="H168" s="246">
        <v>2024</v>
      </c>
      <c r="I168" s="64">
        <v>19829000</v>
      </c>
      <c r="J168" s="64">
        <v>0</v>
      </c>
      <c r="K168" s="169">
        <f>I168+J168</f>
        <v>19829000</v>
      </c>
      <c r="L168" s="64">
        <f>I168</f>
        <v>19829000</v>
      </c>
      <c r="M168" s="64">
        <v>0</v>
      </c>
      <c r="N168" s="169">
        <f>L168+M168</f>
        <v>19829000</v>
      </c>
      <c r="O168" s="64">
        <f>L168</f>
        <v>19829000</v>
      </c>
      <c r="P168" s="64">
        <v>0</v>
      </c>
      <c r="Q168" s="169">
        <f>O168+P168</f>
        <v>19829000</v>
      </c>
      <c r="R168" s="169">
        <f t="shared" ref="R168:R169" si="265">Q168+N168+K168</f>
        <v>59487000</v>
      </c>
      <c r="S168" s="169">
        <v>0</v>
      </c>
      <c r="T168" s="169">
        <f t="shared" ref="T168:T169" si="266">R168+S168</f>
        <v>59487000</v>
      </c>
      <c r="U168" s="71">
        <v>0</v>
      </c>
      <c r="V168" s="169">
        <v>0</v>
      </c>
      <c r="W168" s="169">
        <v>0</v>
      </c>
      <c r="X168" s="53">
        <f t="shared" ref="X168:X169" si="267">V168+W168</f>
        <v>0</v>
      </c>
      <c r="Y168" s="69">
        <f t="shared" ref="Y168:Y169" si="268">T168-Q168-N168-K168</f>
        <v>0</v>
      </c>
      <c r="AA168" s="64">
        <f>X168</f>
        <v>0</v>
      </c>
      <c r="AB168" s="64">
        <v>0</v>
      </c>
      <c r="AC168" s="169">
        <f>AA168+AB168</f>
        <v>0</v>
      </c>
    </row>
    <row r="169" spans="2:33" ht="65.099999999999994" customHeight="1" x14ac:dyDescent="0.25">
      <c r="B169" s="52" t="s">
        <v>289</v>
      </c>
      <c r="C169" s="42" t="s">
        <v>383</v>
      </c>
      <c r="D169" s="36" t="s">
        <v>396</v>
      </c>
      <c r="E169" s="2" t="s">
        <v>105</v>
      </c>
      <c r="F169" s="83"/>
      <c r="G169" s="246">
        <v>2022</v>
      </c>
      <c r="H169" s="246">
        <v>2024</v>
      </c>
      <c r="I169" s="64">
        <v>716000</v>
      </c>
      <c r="J169" s="64">
        <v>0</v>
      </c>
      <c r="K169" s="169">
        <f>I169+J169</f>
        <v>716000</v>
      </c>
      <c r="L169" s="64">
        <f>I169</f>
        <v>716000</v>
      </c>
      <c r="M169" s="64">
        <f t="shared" ref="M169" si="269">S169+V169</f>
        <v>0</v>
      </c>
      <c r="N169" s="169">
        <f>L169+M169</f>
        <v>716000</v>
      </c>
      <c r="O169" s="64">
        <f>L169</f>
        <v>716000</v>
      </c>
      <c r="P169" s="64">
        <v>0</v>
      </c>
      <c r="Q169" s="169">
        <f>O169+P169</f>
        <v>716000</v>
      </c>
      <c r="R169" s="169">
        <f t="shared" si="265"/>
        <v>2148000</v>
      </c>
      <c r="S169" s="169">
        <v>0</v>
      </c>
      <c r="T169" s="169">
        <f t="shared" si="266"/>
        <v>2148000</v>
      </c>
      <c r="U169" s="169">
        <v>0</v>
      </c>
      <c r="V169" s="169">
        <v>0</v>
      </c>
      <c r="W169" s="169">
        <v>0</v>
      </c>
      <c r="X169" s="53">
        <f t="shared" si="267"/>
        <v>0</v>
      </c>
      <c r="Y169" s="69">
        <f t="shared" si="268"/>
        <v>0</v>
      </c>
      <c r="AA169" s="64">
        <f>X169</f>
        <v>0</v>
      </c>
      <c r="AB169" s="64">
        <v>0</v>
      </c>
      <c r="AC169" s="169">
        <f>AA169+AB169</f>
        <v>0</v>
      </c>
    </row>
    <row r="170" spans="2:33" ht="65.099999999999994" customHeight="1" x14ac:dyDescent="0.25">
      <c r="B170" s="52" t="s">
        <v>290</v>
      </c>
      <c r="C170" s="34" t="s">
        <v>416</v>
      </c>
      <c r="D170" s="59" t="s">
        <v>396</v>
      </c>
      <c r="E170" s="2" t="s">
        <v>105</v>
      </c>
      <c r="F170" s="83" t="s">
        <v>106</v>
      </c>
      <c r="G170" s="246">
        <v>2022</v>
      </c>
      <c r="H170" s="246">
        <v>2024</v>
      </c>
      <c r="I170" s="8">
        <v>3718563</v>
      </c>
      <c r="J170" s="8">
        <v>0</v>
      </c>
      <c r="K170" s="169">
        <f>I170+J170</f>
        <v>3718563</v>
      </c>
      <c r="L170" s="169">
        <v>3718563</v>
      </c>
      <c r="M170" s="8">
        <v>0</v>
      </c>
      <c r="N170" s="169">
        <f>L170+M170</f>
        <v>3718563</v>
      </c>
      <c r="O170" s="169">
        <v>3718563</v>
      </c>
      <c r="P170" s="169">
        <v>0</v>
      </c>
      <c r="Q170" s="169">
        <f>O170+P170</f>
        <v>3718563</v>
      </c>
      <c r="R170" s="169">
        <v>0</v>
      </c>
      <c r="S170" s="169">
        <v>0</v>
      </c>
      <c r="T170" s="169">
        <v>0</v>
      </c>
      <c r="U170" s="169">
        <f>Q170+N170+K170</f>
        <v>11155689</v>
      </c>
      <c r="V170" s="169">
        <v>0</v>
      </c>
      <c r="W170" s="134" t="s">
        <v>411</v>
      </c>
      <c r="X170" s="169">
        <f>U170+V170</f>
        <v>11155689</v>
      </c>
      <c r="Y170" s="69">
        <v>0</v>
      </c>
      <c r="AA170" s="169">
        <v>3718563</v>
      </c>
      <c r="AB170" s="169">
        <v>0</v>
      </c>
      <c r="AC170" s="169">
        <f>AA170+AB170</f>
        <v>3718563</v>
      </c>
    </row>
    <row r="171" spans="2:33" ht="65.099999999999994" customHeight="1" x14ac:dyDescent="0.25">
      <c r="B171" s="48" t="s">
        <v>21</v>
      </c>
      <c r="C171" s="30" t="s">
        <v>382</v>
      </c>
      <c r="D171" s="3"/>
      <c r="E171" s="63"/>
      <c r="F171" s="2"/>
      <c r="G171" s="67"/>
      <c r="H171" s="67"/>
      <c r="I171" s="171">
        <f>I172</f>
        <v>19829000</v>
      </c>
      <c r="J171" s="171">
        <f t="shared" ref="J171:K171" si="270">J172</f>
        <v>0</v>
      </c>
      <c r="K171" s="171">
        <f t="shared" si="270"/>
        <v>19829000</v>
      </c>
      <c r="L171" s="171">
        <f>L172</f>
        <v>19829000</v>
      </c>
      <c r="M171" s="171">
        <f t="shared" ref="M171" si="271">M172</f>
        <v>0</v>
      </c>
      <c r="N171" s="171">
        <f t="shared" ref="N171" si="272">N172</f>
        <v>19829000</v>
      </c>
      <c r="O171" s="171">
        <f>O172</f>
        <v>19829000</v>
      </c>
      <c r="P171" s="171">
        <f t="shared" ref="P171" si="273">P172</f>
        <v>0</v>
      </c>
      <c r="Q171" s="171">
        <f t="shared" ref="Q171" si="274">Q172</f>
        <v>19829000</v>
      </c>
      <c r="R171" s="171">
        <f>R172</f>
        <v>59487000</v>
      </c>
      <c r="S171" s="171">
        <f t="shared" ref="S171" si="275">S172</f>
        <v>0</v>
      </c>
      <c r="T171" s="171">
        <f t="shared" ref="T171" si="276">T172</f>
        <v>59487000</v>
      </c>
      <c r="U171" s="171">
        <f>U172</f>
        <v>0</v>
      </c>
      <c r="V171" s="171">
        <f t="shared" ref="V171" si="277">V172</f>
        <v>0</v>
      </c>
      <c r="W171" s="169"/>
      <c r="X171" s="171">
        <f t="shared" ref="X171" si="278">X172</f>
        <v>0</v>
      </c>
      <c r="Y171" s="69"/>
      <c r="AA171" s="171">
        <f>AA172</f>
        <v>0</v>
      </c>
      <c r="AB171" s="171">
        <f t="shared" ref="AB171:AC171" si="279">AB172</f>
        <v>0</v>
      </c>
      <c r="AC171" s="171">
        <f t="shared" si="279"/>
        <v>0</v>
      </c>
    </row>
    <row r="172" spans="2:33" ht="65.099999999999994" customHeight="1" x14ac:dyDescent="0.2">
      <c r="B172" s="48" t="s">
        <v>291</v>
      </c>
      <c r="C172" s="42" t="s">
        <v>384</v>
      </c>
      <c r="D172" s="59" t="s">
        <v>396</v>
      </c>
      <c r="E172" s="2" t="s">
        <v>105</v>
      </c>
      <c r="F172" s="83"/>
      <c r="G172" s="246">
        <v>2022</v>
      </c>
      <c r="H172" s="246">
        <v>2024</v>
      </c>
      <c r="I172" s="64">
        <v>19829000</v>
      </c>
      <c r="J172" s="64">
        <v>0</v>
      </c>
      <c r="K172" s="169">
        <f>I172+J172</f>
        <v>19829000</v>
      </c>
      <c r="L172" s="64">
        <f>I172</f>
        <v>19829000</v>
      </c>
      <c r="M172" s="64">
        <v>0</v>
      </c>
      <c r="N172" s="169">
        <f>L172+M172</f>
        <v>19829000</v>
      </c>
      <c r="O172" s="64">
        <f>L172</f>
        <v>19829000</v>
      </c>
      <c r="P172" s="64">
        <v>0</v>
      </c>
      <c r="Q172" s="169">
        <f>O172+P172</f>
        <v>19829000</v>
      </c>
      <c r="R172" s="169">
        <f t="shared" ref="R172" si="280">Q172+N172+K172</f>
        <v>59487000</v>
      </c>
      <c r="S172" s="169">
        <v>0</v>
      </c>
      <c r="T172" s="169">
        <f t="shared" ref="T172" si="281">R172+S172</f>
        <v>59487000</v>
      </c>
      <c r="U172" s="71">
        <v>0</v>
      </c>
      <c r="V172" s="169">
        <v>0</v>
      </c>
      <c r="W172" s="169">
        <v>0</v>
      </c>
      <c r="X172" s="53">
        <f t="shared" ref="X172" si="282">V172+W172</f>
        <v>0</v>
      </c>
      <c r="Y172" s="69">
        <f t="shared" ref="Y172" si="283">T172-Q172-N172-K172</f>
        <v>0</v>
      </c>
      <c r="AA172" s="64">
        <f>X172</f>
        <v>0</v>
      </c>
      <c r="AB172" s="64">
        <v>0</v>
      </c>
      <c r="AC172" s="169">
        <f>AA172+AB172</f>
        <v>0</v>
      </c>
    </row>
    <row r="173" spans="2:33" ht="65.099999999999994" customHeight="1" x14ac:dyDescent="0.25">
      <c r="B173" s="48" t="s">
        <v>23</v>
      </c>
      <c r="C173" s="30" t="s">
        <v>368</v>
      </c>
      <c r="D173" s="3"/>
      <c r="E173" s="63"/>
      <c r="F173" s="2"/>
      <c r="G173" s="67"/>
      <c r="H173" s="67"/>
      <c r="I173" s="171">
        <f>I174+I175+I176+I177</f>
        <v>0</v>
      </c>
      <c r="J173" s="171">
        <f t="shared" ref="J173:L173" si="284">J174+J175+J176+J177</f>
        <v>0</v>
      </c>
      <c r="K173" s="171">
        <f t="shared" si="284"/>
        <v>0</v>
      </c>
      <c r="L173" s="171">
        <f t="shared" si="284"/>
        <v>0</v>
      </c>
      <c r="M173" s="171">
        <f t="shared" ref="M173" si="285">M174+M175+M176+M177</f>
        <v>0</v>
      </c>
      <c r="N173" s="171">
        <f t="shared" ref="N173:O173" si="286">N174+N175+N176+N177</f>
        <v>0</v>
      </c>
      <c r="O173" s="171">
        <f t="shared" si="286"/>
        <v>0</v>
      </c>
      <c r="P173" s="171">
        <f t="shared" ref="P173" si="287">P174+P175+P176+P177</f>
        <v>0</v>
      </c>
      <c r="Q173" s="171">
        <f t="shared" ref="Q173:R173" si="288">Q174+Q175+Q176+Q177</f>
        <v>0</v>
      </c>
      <c r="R173" s="171">
        <f t="shared" si="288"/>
        <v>0</v>
      </c>
      <c r="S173" s="171">
        <f t="shared" ref="S173" si="289">S174+S175+S176+S177</f>
        <v>0</v>
      </c>
      <c r="T173" s="171">
        <f t="shared" ref="T173:U173" si="290">T174+T175+T176+T177</f>
        <v>0</v>
      </c>
      <c r="U173" s="171">
        <f t="shared" si="290"/>
        <v>0</v>
      </c>
      <c r="V173" s="171">
        <f t="shared" ref="V173" si="291">V174+V175+V176+V177</f>
        <v>0</v>
      </c>
      <c r="W173" s="171"/>
      <c r="X173" s="171">
        <f t="shared" ref="X173" si="292">X174+X175+X176+X177</f>
        <v>0</v>
      </c>
      <c r="Y173" s="69"/>
      <c r="AA173" s="171">
        <f t="shared" ref="AA173:AC173" si="293">AA174+AA175+AA176+AA177</f>
        <v>0</v>
      </c>
      <c r="AB173" s="171">
        <f t="shared" si="293"/>
        <v>0</v>
      </c>
      <c r="AC173" s="171">
        <f t="shared" si="293"/>
        <v>0</v>
      </c>
    </row>
    <row r="174" spans="2:33" ht="65.099999999999994" customHeight="1" x14ac:dyDescent="0.25">
      <c r="B174" s="48" t="s">
        <v>292</v>
      </c>
      <c r="C174" s="34" t="s">
        <v>415</v>
      </c>
      <c r="D174" s="43"/>
      <c r="E174" s="2" t="s">
        <v>105</v>
      </c>
      <c r="F174" s="83" t="s">
        <v>101</v>
      </c>
      <c r="G174" s="246">
        <v>2022</v>
      </c>
      <c r="H174" s="246">
        <v>2024</v>
      </c>
      <c r="I174" s="8">
        <f>L174+R174</f>
        <v>0</v>
      </c>
      <c r="J174" s="8">
        <f>S174</f>
        <v>0</v>
      </c>
      <c r="K174" s="169">
        <f>I174+J174</f>
        <v>0</v>
      </c>
      <c r="L174" s="8">
        <f>R174+U174</f>
        <v>0</v>
      </c>
      <c r="M174" s="8">
        <v>0</v>
      </c>
      <c r="N174" s="169">
        <f>L174+M174</f>
        <v>0</v>
      </c>
      <c r="O174" s="8">
        <v>0</v>
      </c>
      <c r="P174" s="8">
        <v>0</v>
      </c>
      <c r="Q174" s="169">
        <f>O174+P174</f>
        <v>0</v>
      </c>
      <c r="R174" s="169"/>
      <c r="S174" s="169"/>
      <c r="T174" s="169">
        <f>R174+S174</f>
        <v>0</v>
      </c>
      <c r="U174" s="169"/>
      <c r="V174" s="169"/>
      <c r="W174" s="169"/>
      <c r="X174" s="169"/>
      <c r="Y174" s="69">
        <f>N174-T174-X174</f>
        <v>0</v>
      </c>
      <c r="AA174" s="8">
        <v>0</v>
      </c>
      <c r="AB174" s="8">
        <v>0</v>
      </c>
      <c r="AC174" s="169">
        <f>AA174+AB174</f>
        <v>0</v>
      </c>
    </row>
    <row r="175" spans="2:33" s="26" customFormat="1" ht="65.099999999999994" customHeight="1" x14ac:dyDescent="0.25">
      <c r="B175" s="48" t="s">
        <v>293</v>
      </c>
      <c r="C175" s="130" t="s">
        <v>385</v>
      </c>
      <c r="D175" s="92"/>
      <c r="E175" s="87" t="s">
        <v>107</v>
      </c>
      <c r="F175" s="87" t="s">
        <v>370</v>
      </c>
      <c r="G175" s="122">
        <v>2023</v>
      </c>
      <c r="H175" s="122">
        <v>2024</v>
      </c>
      <c r="I175" s="246">
        <v>0</v>
      </c>
      <c r="J175" s="8">
        <v>0</v>
      </c>
      <c r="K175" s="169">
        <f>I175+J175</f>
        <v>0</v>
      </c>
      <c r="L175" s="8">
        <f t="shared" ref="L175:L177" si="294">R175+U175</f>
        <v>0</v>
      </c>
      <c r="M175" s="8">
        <v>0</v>
      </c>
      <c r="N175" s="169">
        <f>L175+M175</f>
        <v>0</v>
      </c>
      <c r="O175" s="8">
        <v>0</v>
      </c>
      <c r="P175" s="8">
        <v>0</v>
      </c>
      <c r="Q175" s="169">
        <f>O175+P175</f>
        <v>0</v>
      </c>
      <c r="R175" s="169"/>
      <c r="S175" s="169"/>
      <c r="T175" s="169">
        <f>R175+S175</f>
        <v>0</v>
      </c>
      <c r="U175" s="169"/>
      <c r="V175" s="169"/>
      <c r="W175" s="169"/>
      <c r="X175" s="169"/>
      <c r="Y175" s="69">
        <f>N175-T175-X175</f>
        <v>0</v>
      </c>
      <c r="Z175" s="27"/>
      <c r="AA175" s="8">
        <v>0</v>
      </c>
      <c r="AB175" s="8">
        <v>0</v>
      </c>
      <c r="AC175" s="169">
        <f>AA175+AB175</f>
        <v>0</v>
      </c>
      <c r="AD175" s="27"/>
      <c r="AE175" s="27"/>
      <c r="AF175" s="27"/>
      <c r="AG175" s="27"/>
    </row>
    <row r="176" spans="2:33" s="26" customFormat="1" ht="65.099999999999994" customHeight="1" x14ac:dyDescent="0.25">
      <c r="B176" s="48" t="s">
        <v>294</v>
      </c>
      <c r="C176" s="130" t="s">
        <v>386</v>
      </c>
      <c r="D176" s="92"/>
      <c r="E176" s="87" t="s">
        <v>107</v>
      </c>
      <c r="F176" s="131" t="s">
        <v>370</v>
      </c>
      <c r="G176" s="122">
        <v>2023</v>
      </c>
      <c r="H176" s="122">
        <v>2024</v>
      </c>
      <c r="I176" s="246">
        <v>0</v>
      </c>
      <c r="J176" s="8">
        <v>0</v>
      </c>
      <c r="K176" s="169">
        <f>I176+J176</f>
        <v>0</v>
      </c>
      <c r="L176" s="8">
        <f t="shared" si="294"/>
        <v>0</v>
      </c>
      <c r="M176" s="8">
        <v>0</v>
      </c>
      <c r="N176" s="169">
        <f>L176+M176</f>
        <v>0</v>
      </c>
      <c r="O176" s="8">
        <v>0</v>
      </c>
      <c r="P176" s="8"/>
      <c r="Q176" s="169">
        <f>O176+P176</f>
        <v>0</v>
      </c>
      <c r="R176" s="169"/>
      <c r="S176" s="169"/>
      <c r="T176" s="169">
        <f>R176+S176</f>
        <v>0</v>
      </c>
      <c r="U176" s="169"/>
      <c r="V176" s="169"/>
      <c r="W176" s="169"/>
      <c r="X176" s="169"/>
      <c r="Y176" s="69">
        <f>N176-T176-X176</f>
        <v>0</v>
      </c>
      <c r="Z176" s="27"/>
      <c r="AA176" s="8">
        <v>0</v>
      </c>
      <c r="AB176" s="8"/>
      <c r="AC176" s="169">
        <f>AA176+AB176</f>
        <v>0</v>
      </c>
      <c r="AD176" s="27"/>
      <c r="AE176" s="27"/>
      <c r="AF176" s="27"/>
      <c r="AG176" s="27"/>
    </row>
    <row r="177" spans="1:33" s="26" customFormat="1" ht="65.099999999999994" customHeight="1" x14ac:dyDescent="0.25">
      <c r="B177" s="48" t="s">
        <v>369</v>
      </c>
      <c r="C177" s="130" t="s">
        <v>178</v>
      </c>
      <c r="D177" s="92"/>
      <c r="E177" s="87" t="s">
        <v>107</v>
      </c>
      <c r="F177" s="131" t="s">
        <v>370</v>
      </c>
      <c r="G177" s="122">
        <v>2023</v>
      </c>
      <c r="H177" s="122">
        <v>2024</v>
      </c>
      <c r="I177" s="246">
        <v>0</v>
      </c>
      <c r="J177" s="8">
        <v>0</v>
      </c>
      <c r="K177" s="169">
        <f>I177+J177</f>
        <v>0</v>
      </c>
      <c r="L177" s="8">
        <f t="shared" si="294"/>
        <v>0</v>
      </c>
      <c r="M177" s="8">
        <v>0</v>
      </c>
      <c r="N177" s="169">
        <f>L177+M177</f>
        <v>0</v>
      </c>
      <c r="O177" s="8">
        <v>0</v>
      </c>
      <c r="P177" s="8"/>
      <c r="Q177" s="169">
        <f>O177+P177</f>
        <v>0</v>
      </c>
      <c r="R177" s="169"/>
      <c r="S177" s="169"/>
      <c r="T177" s="169">
        <f>R177+S177</f>
        <v>0</v>
      </c>
      <c r="U177" s="169"/>
      <c r="V177" s="169"/>
      <c r="W177" s="169"/>
      <c r="X177" s="169"/>
      <c r="Y177" s="69">
        <f>N177-T177-X177</f>
        <v>0</v>
      </c>
      <c r="Z177" s="27"/>
      <c r="AA177" s="8">
        <v>0</v>
      </c>
      <c r="AB177" s="8"/>
      <c r="AC177" s="169">
        <f>AA177+AB177</f>
        <v>0</v>
      </c>
      <c r="AD177" s="27"/>
      <c r="AE177" s="27"/>
      <c r="AF177" s="27"/>
      <c r="AG177" s="27"/>
    </row>
    <row r="178" spans="1:33" ht="49.5" customHeight="1" x14ac:dyDescent="0.25">
      <c r="B178" s="48" t="s">
        <v>425</v>
      </c>
      <c r="C178" s="30" t="s">
        <v>198</v>
      </c>
      <c r="D178" s="3"/>
      <c r="E178" s="63"/>
      <c r="F178" s="2"/>
      <c r="G178" s="67"/>
      <c r="H178" s="67"/>
      <c r="I178" s="171">
        <f>I179</f>
        <v>9258000</v>
      </c>
      <c r="J178" s="171">
        <f t="shared" ref="J178:AC178" si="295">J179</f>
        <v>0</v>
      </c>
      <c r="K178" s="171">
        <f t="shared" si="295"/>
        <v>9258000</v>
      </c>
      <c r="L178" s="171">
        <f t="shared" si="295"/>
        <v>9258000</v>
      </c>
      <c r="M178" s="171">
        <f t="shared" si="295"/>
        <v>0</v>
      </c>
      <c r="N178" s="171">
        <f t="shared" si="295"/>
        <v>9258000</v>
      </c>
      <c r="O178" s="171">
        <f t="shared" si="295"/>
        <v>9258000</v>
      </c>
      <c r="P178" s="171">
        <f t="shared" si="295"/>
        <v>0</v>
      </c>
      <c r="Q178" s="171">
        <f t="shared" si="295"/>
        <v>9258000</v>
      </c>
      <c r="R178" s="171">
        <f t="shared" si="295"/>
        <v>0</v>
      </c>
      <c r="S178" s="171">
        <f t="shared" si="295"/>
        <v>0</v>
      </c>
      <c r="T178" s="171">
        <f t="shared" si="295"/>
        <v>0</v>
      </c>
      <c r="U178" s="171">
        <f t="shared" si="295"/>
        <v>27774000</v>
      </c>
      <c r="V178" s="171">
        <f t="shared" si="295"/>
        <v>0</v>
      </c>
      <c r="W178" s="171"/>
      <c r="X178" s="171">
        <f t="shared" si="295"/>
        <v>27774000</v>
      </c>
      <c r="Y178" s="161">
        <f t="shared" si="295"/>
        <v>0</v>
      </c>
      <c r="AA178" s="171">
        <f t="shared" si="295"/>
        <v>27774000</v>
      </c>
      <c r="AB178" s="171">
        <f t="shared" si="295"/>
        <v>0</v>
      </c>
      <c r="AC178" s="171">
        <f t="shared" si="295"/>
        <v>27774000</v>
      </c>
    </row>
    <row r="179" spans="1:33" ht="65.099999999999994" customHeight="1" x14ac:dyDescent="0.2">
      <c r="B179" s="48" t="s">
        <v>426</v>
      </c>
      <c r="C179" s="42" t="s">
        <v>141</v>
      </c>
      <c r="D179" s="59" t="s">
        <v>396</v>
      </c>
      <c r="E179" s="2" t="s">
        <v>105</v>
      </c>
      <c r="F179" s="83" t="s">
        <v>106</v>
      </c>
      <c r="G179" s="246">
        <v>2022</v>
      </c>
      <c r="H179" s="246">
        <v>2024</v>
      </c>
      <c r="I179" s="64">
        <v>9258000</v>
      </c>
      <c r="J179" s="64">
        <f t="shared" ref="J179" si="296">M179+S179</f>
        <v>0</v>
      </c>
      <c r="K179" s="169">
        <f>I179+J179</f>
        <v>9258000</v>
      </c>
      <c r="L179" s="64">
        <f>I179</f>
        <v>9258000</v>
      </c>
      <c r="M179" s="64">
        <v>0</v>
      </c>
      <c r="N179" s="169">
        <f>L179+M179</f>
        <v>9258000</v>
      </c>
      <c r="O179" s="64">
        <f>L179</f>
        <v>9258000</v>
      </c>
      <c r="P179" s="64">
        <v>0</v>
      </c>
      <c r="Q179" s="169">
        <f t="shared" ref="Q179" si="297">O179+P179</f>
        <v>9258000</v>
      </c>
      <c r="R179" s="169">
        <v>0</v>
      </c>
      <c r="S179" s="169">
        <v>0</v>
      </c>
      <c r="T179" s="169">
        <v>0</v>
      </c>
      <c r="U179" s="169">
        <f>K179+N179+Q179</f>
        <v>27774000</v>
      </c>
      <c r="V179" s="169">
        <v>0</v>
      </c>
      <c r="W179" s="134" t="s">
        <v>411</v>
      </c>
      <c r="X179" s="169">
        <f>U179+V179</f>
        <v>27774000</v>
      </c>
      <c r="Y179" s="69">
        <v>0</v>
      </c>
      <c r="AA179" s="64">
        <f>X179</f>
        <v>27774000</v>
      </c>
      <c r="AB179" s="64">
        <v>0</v>
      </c>
      <c r="AC179" s="169">
        <f t="shared" ref="AC179" si="298">AA179+AB179</f>
        <v>27774000</v>
      </c>
    </row>
    <row r="180" spans="1:33" s="4" customFormat="1" ht="48.75" customHeight="1" x14ac:dyDescent="0.2">
      <c r="B180" s="47"/>
      <c r="C180" s="32" t="s">
        <v>45</v>
      </c>
      <c r="D180" s="56"/>
      <c r="E180" s="55"/>
      <c r="F180" s="55"/>
      <c r="G180" s="55"/>
      <c r="H180" s="55"/>
      <c r="I180" s="170">
        <f>I167+I171+I173+I178</f>
        <v>53350563</v>
      </c>
      <c r="J180" s="170">
        <f t="shared" ref="J180:Y180" si="299">J167+J171+J173+J178</f>
        <v>0</v>
      </c>
      <c r="K180" s="170">
        <f t="shared" si="299"/>
        <v>53350563</v>
      </c>
      <c r="L180" s="170">
        <f t="shared" si="299"/>
        <v>53350563</v>
      </c>
      <c r="M180" s="170">
        <f t="shared" si="299"/>
        <v>0</v>
      </c>
      <c r="N180" s="170">
        <f t="shared" si="299"/>
        <v>53350563</v>
      </c>
      <c r="O180" s="170">
        <f t="shared" si="299"/>
        <v>53350563</v>
      </c>
      <c r="P180" s="170">
        <f t="shared" si="299"/>
        <v>0</v>
      </c>
      <c r="Q180" s="170">
        <f t="shared" si="299"/>
        <v>53350563</v>
      </c>
      <c r="R180" s="170">
        <f t="shared" si="299"/>
        <v>121122000</v>
      </c>
      <c r="S180" s="170">
        <f t="shared" si="299"/>
        <v>0</v>
      </c>
      <c r="T180" s="170">
        <f t="shared" si="299"/>
        <v>121122000</v>
      </c>
      <c r="U180" s="170">
        <f t="shared" si="299"/>
        <v>38929689</v>
      </c>
      <c r="V180" s="170">
        <f t="shared" si="299"/>
        <v>0</v>
      </c>
      <c r="W180" s="170"/>
      <c r="X180" s="170">
        <f t="shared" si="299"/>
        <v>38929689</v>
      </c>
      <c r="Y180" s="159">
        <f t="shared" si="299"/>
        <v>0</v>
      </c>
      <c r="Z180" s="11"/>
      <c r="AA180" s="170">
        <f>I180+L180+O180</f>
        <v>160051689</v>
      </c>
      <c r="AB180" s="170">
        <f t="shared" ref="AB180:AC180" si="300">J180+M180+P180</f>
        <v>0</v>
      </c>
      <c r="AC180" s="170">
        <f t="shared" si="300"/>
        <v>160051689</v>
      </c>
      <c r="AD180" s="11"/>
      <c r="AE180" s="11"/>
      <c r="AF180" s="11"/>
      <c r="AG180" s="11"/>
    </row>
    <row r="181" spans="1:33" s="4" customFormat="1" ht="51" customHeight="1" x14ac:dyDescent="0.2">
      <c r="B181" s="47"/>
      <c r="C181" s="41" t="s">
        <v>295</v>
      </c>
      <c r="D181" s="76"/>
      <c r="E181" s="55"/>
      <c r="F181" s="55"/>
      <c r="G181" s="55"/>
      <c r="H181" s="55"/>
      <c r="I181" s="170">
        <f>I164+I180</f>
        <v>57369126</v>
      </c>
      <c r="J181" s="170">
        <f t="shared" ref="J181:Y181" si="301">J164+J180</f>
        <v>0</v>
      </c>
      <c r="K181" s="170">
        <f t="shared" si="301"/>
        <v>57369126</v>
      </c>
      <c r="L181" s="170">
        <f t="shared" si="301"/>
        <v>57369126</v>
      </c>
      <c r="M181" s="170">
        <f t="shared" si="301"/>
        <v>0</v>
      </c>
      <c r="N181" s="170">
        <f t="shared" si="301"/>
        <v>57369126</v>
      </c>
      <c r="O181" s="170">
        <f t="shared" si="301"/>
        <v>57369126</v>
      </c>
      <c r="P181" s="170">
        <f t="shared" si="301"/>
        <v>0</v>
      </c>
      <c r="Q181" s="170">
        <f t="shared" si="301"/>
        <v>57369126</v>
      </c>
      <c r="R181" s="170">
        <f t="shared" si="301"/>
        <v>122022000</v>
      </c>
      <c r="S181" s="170">
        <f t="shared" si="301"/>
        <v>0</v>
      </c>
      <c r="T181" s="170">
        <f t="shared" si="301"/>
        <v>122022000</v>
      </c>
      <c r="U181" s="170">
        <f t="shared" si="301"/>
        <v>50085378</v>
      </c>
      <c r="V181" s="170">
        <f t="shared" si="301"/>
        <v>0</v>
      </c>
      <c r="W181" s="170"/>
      <c r="X181" s="170">
        <f t="shared" si="301"/>
        <v>50085378</v>
      </c>
      <c r="Y181" s="159">
        <f t="shared" si="301"/>
        <v>0</v>
      </c>
      <c r="Z181" s="11"/>
      <c r="AA181" s="170">
        <f>AA164+AA180</f>
        <v>172107378</v>
      </c>
      <c r="AB181" s="170">
        <f>AB164+AB180</f>
        <v>0</v>
      </c>
      <c r="AC181" s="170">
        <f t="shared" ref="AC181" si="302">AC164+AC180</f>
        <v>172107378</v>
      </c>
      <c r="AD181" s="11"/>
      <c r="AE181" s="11"/>
      <c r="AF181" s="11"/>
      <c r="AG181" s="11"/>
    </row>
    <row r="182" spans="1:33" s="21" customFormat="1" ht="47.25" customHeight="1" x14ac:dyDescent="0.2">
      <c r="B182" s="259" t="s">
        <v>85</v>
      </c>
      <c r="C182" s="260"/>
      <c r="D182" s="260"/>
      <c r="E182" s="260"/>
      <c r="F182" s="260"/>
      <c r="G182" s="260"/>
      <c r="H182" s="260"/>
      <c r="I182" s="260"/>
      <c r="J182" s="260"/>
      <c r="K182" s="260"/>
      <c r="L182" s="260"/>
      <c r="M182" s="260"/>
      <c r="N182" s="260"/>
      <c r="O182" s="260"/>
      <c r="P182" s="260"/>
      <c r="Q182" s="260"/>
      <c r="R182" s="260"/>
      <c r="S182" s="260"/>
      <c r="T182" s="260"/>
      <c r="U182" s="260"/>
      <c r="V182" s="260"/>
      <c r="W182" s="260"/>
      <c r="X182" s="260"/>
      <c r="Y182" s="261"/>
      <c r="Z182" s="22"/>
      <c r="AA182" s="22"/>
      <c r="AB182" s="22"/>
      <c r="AC182" s="22"/>
      <c r="AD182" s="22"/>
      <c r="AE182" s="22"/>
      <c r="AF182" s="22"/>
      <c r="AG182" s="22"/>
    </row>
    <row r="183" spans="1:33" s="21" customFormat="1" ht="31.5" customHeight="1" x14ac:dyDescent="0.2">
      <c r="A183" s="23"/>
      <c r="B183" s="253" t="s">
        <v>76</v>
      </c>
      <c r="C183" s="254"/>
      <c r="D183" s="254"/>
      <c r="E183" s="254"/>
      <c r="F183" s="254"/>
      <c r="G183" s="254"/>
      <c r="H183" s="254"/>
      <c r="I183" s="254"/>
      <c r="J183" s="254"/>
      <c r="K183" s="254"/>
      <c r="L183" s="254"/>
      <c r="M183" s="254"/>
      <c r="N183" s="254"/>
      <c r="O183" s="254"/>
      <c r="P183" s="254"/>
      <c r="Q183" s="254"/>
      <c r="R183" s="254"/>
      <c r="S183" s="254"/>
      <c r="T183" s="254"/>
      <c r="U183" s="254"/>
      <c r="V183" s="254"/>
      <c r="W183" s="254"/>
      <c r="X183" s="254"/>
      <c r="Y183" s="255"/>
      <c r="Z183" s="22"/>
      <c r="AA183" s="22"/>
      <c r="AB183" s="22"/>
      <c r="AC183" s="22"/>
      <c r="AD183" s="22"/>
      <c r="AE183" s="22"/>
      <c r="AF183" s="22"/>
      <c r="AG183" s="22"/>
    </row>
    <row r="184" spans="1:33" ht="65.099999999999994" customHeight="1" x14ac:dyDescent="0.2">
      <c r="B184" s="262" t="s">
        <v>0</v>
      </c>
      <c r="C184" s="263" t="s">
        <v>73</v>
      </c>
      <c r="D184" s="245" t="s">
        <v>57</v>
      </c>
      <c r="E184" s="263" t="s">
        <v>58</v>
      </c>
      <c r="F184" s="263"/>
      <c r="G184" s="250" t="s">
        <v>59</v>
      </c>
      <c r="H184" s="250"/>
      <c r="I184" s="251" t="s">
        <v>70</v>
      </c>
      <c r="J184" s="251"/>
      <c r="K184" s="251"/>
      <c r="L184" s="251" t="s">
        <v>71</v>
      </c>
      <c r="M184" s="251"/>
      <c r="N184" s="251"/>
      <c r="O184" s="251" t="s">
        <v>72</v>
      </c>
      <c r="P184" s="251"/>
      <c r="Q184" s="251"/>
      <c r="R184" s="251" t="s">
        <v>65</v>
      </c>
      <c r="S184" s="251"/>
      <c r="T184" s="251"/>
      <c r="U184" s="251"/>
      <c r="V184" s="251"/>
      <c r="W184" s="251"/>
      <c r="X184" s="251"/>
      <c r="Y184" s="256" t="s">
        <v>69</v>
      </c>
      <c r="AA184" s="251" t="s">
        <v>454</v>
      </c>
      <c r="AB184" s="251"/>
      <c r="AC184" s="251"/>
    </row>
    <row r="185" spans="1:33" ht="65.099999999999994" customHeight="1" x14ac:dyDescent="0.2">
      <c r="B185" s="262"/>
      <c r="C185" s="263"/>
      <c r="D185" s="263" t="s">
        <v>62</v>
      </c>
      <c r="E185" s="257" t="s">
        <v>63</v>
      </c>
      <c r="F185" s="257" t="s">
        <v>64</v>
      </c>
      <c r="G185" s="250" t="s">
        <v>60</v>
      </c>
      <c r="H185" s="250" t="s">
        <v>61</v>
      </c>
      <c r="I185" s="251"/>
      <c r="J185" s="251"/>
      <c r="K185" s="251"/>
      <c r="L185" s="251"/>
      <c r="M185" s="251"/>
      <c r="N185" s="251"/>
      <c r="O185" s="251"/>
      <c r="P185" s="251"/>
      <c r="Q185" s="251"/>
      <c r="R185" s="251" t="s">
        <v>66</v>
      </c>
      <c r="S185" s="264"/>
      <c r="T185" s="264"/>
      <c r="U185" s="251" t="s">
        <v>67</v>
      </c>
      <c r="V185" s="252"/>
      <c r="W185" s="252"/>
      <c r="X185" s="252"/>
      <c r="Y185" s="256"/>
      <c r="AA185" s="251"/>
      <c r="AB185" s="251"/>
      <c r="AC185" s="251"/>
    </row>
    <row r="186" spans="1:33" ht="65.099999999999994" customHeight="1" x14ac:dyDescent="0.2">
      <c r="B186" s="262"/>
      <c r="C186" s="263"/>
      <c r="D186" s="263"/>
      <c r="E186" s="258"/>
      <c r="F186" s="258"/>
      <c r="G186" s="250"/>
      <c r="H186" s="250"/>
      <c r="I186" s="243" t="s">
        <v>52</v>
      </c>
      <c r="J186" s="243" t="s">
        <v>53</v>
      </c>
      <c r="K186" s="243" t="s">
        <v>56</v>
      </c>
      <c r="L186" s="243" t="s">
        <v>52</v>
      </c>
      <c r="M186" s="243" t="s">
        <v>53</v>
      </c>
      <c r="N186" s="243" t="s">
        <v>56</v>
      </c>
      <c r="O186" s="243" t="s">
        <v>52</v>
      </c>
      <c r="P186" s="243" t="s">
        <v>53</v>
      </c>
      <c r="Q186" s="243" t="s">
        <v>56</v>
      </c>
      <c r="R186" s="243" t="s">
        <v>52</v>
      </c>
      <c r="S186" s="243" t="s">
        <v>53</v>
      </c>
      <c r="T186" s="243" t="s">
        <v>54</v>
      </c>
      <c r="U186" s="243" t="s">
        <v>52</v>
      </c>
      <c r="V186" s="243" t="s">
        <v>53</v>
      </c>
      <c r="W186" s="243" t="s">
        <v>68</v>
      </c>
      <c r="X186" s="243" t="s">
        <v>55</v>
      </c>
      <c r="Y186" s="244"/>
      <c r="AA186" s="173" t="s">
        <v>52</v>
      </c>
      <c r="AB186" s="173" t="s">
        <v>53</v>
      </c>
      <c r="AC186" s="173" t="s">
        <v>56</v>
      </c>
    </row>
    <row r="187" spans="1:33" s="26" customFormat="1" ht="65.099999999999994" customHeight="1" x14ac:dyDescent="0.2">
      <c r="B187" s="95">
        <v>5.0999999999999996</v>
      </c>
      <c r="C187" s="103" t="s">
        <v>308</v>
      </c>
      <c r="D187" s="99"/>
      <c r="E187" s="104"/>
      <c r="F187" s="104"/>
      <c r="G187" s="99"/>
      <c r="H187" s="99"/>
      <c r="I187" s="105"/>
      <c r="J187" s="105"/>
      <c r="K187" s="105"/>
      <c r="L187" s="105"/>
      <c r="M187" s="105"/>
      <c r="N187" s="105"/>
      <c r="O187" s="105"/>
      <c r="P187" s="105"/>
      <c r="Q187" s="105"/>
      <c r="R187" s="105"/>
      <c r="S187" s="105"/>
      <c r="T187" s="105"/>
      <c r="U187" s="105"/>
      <c r="V187" s="105"/>
      <c r="W187" s="105"/>
      <c r="X187" s="105"/>
      <c r="Y187" s="106"/>
      <c r="Z187" s="27"/>
      <c r="AA187" s="105"/>
      <c r="AB187" s="105"/>
      <c r="AC187" s="105"/>
      <c r="AD187" s="27"/>
      <c r="AE187" s="27"/>
      <c r="AF187" s="27"/>
      <c r="AG187" s="27"/>
    </row>
    <row r="188" spans="1:33" s="26" customFormat="1" ht="18" customHeight="1" x14ac:dyDescent="0.25">
      <c r="B188" s="248"/>
      <c r="C188" s="31" t="s">
        <v>74</v>
      </c>
      <c r="D188" s="66"/>
      <c r="E188" s="63"/>
      <c r="F188" s="2"/>
      <c r="G188" s="67"/>
      <c r="H188" s="67"/>
      <c r="I188" s="68"/>
      <c r="J188" s="68"/>
      <c r="K188" s="169"/>
      <c r="L188" s="68"/>
      <c r="M188" s="68"/>
      <c r="N188" s="169"/>
      <c r="O188" s="68"/>
      <c r="P188" s="68"/>
      <c r="Q188" s="169"/>
      <c r="R188" s="169"/>
      <c r="S188" s="169"/>
      <c r="T188" s="169"/>
      <c r="U188" s="169"/>
      <c r="V188" s="169"/>
      <c r="W188" s="169"/>
      <c r="X188" s="169"/>
      <c r="Y188" s="69"/>
      <c r="Z188" s="27"/>
      <c r="AA188" s="68"/>
      <c r="AB188" s="68"/>
      <c r="AC188" s="169"/>
      <c r="AD188" s="27"/>
      <c r="AE188" s="27"/>
      <c r="AF188" s="27"/>
      <c r="AG188" s="27"/>
    </row>
    <row r="189" spans="1:33" ht="65.099999999999994" customHeight="1" x14ac:dyDescent="0.25">
      <c r="B189" s="248" t="s">
        <v>25</v>
      </c>
      <c r="C189" s="30" t="s">
        <v>307</v>
      </c>
      <c r="D189" s="3"/>
      <c r="E189" s="63"/>
      <c r="F189" s="2"/>
      <c r="G189" s="67"/>
      <c r="H189" s="67"/>
      <c r="I189" s="171">
        <f>I190</f>
        <v>2138600</v>
      </c>
      <c r="J189" s="171">
        <f t="shared" ref="J189:AC189" si="303">J190</f>
        <v>0</v>
      </c>
      <c r="K189" s="171">
        <f t="shared" si="303"/>
        <v>2138600</v>
      </c>
      <c r="L189" s="171">
        <f t="shared" si="303"/>
        <v>0</v>
      </c>
      <c r="M189" s="171">
        <f t="shared" si="303"/>
        <v>0</v>
      </c>
      <c r="N189" s="171">
        <f t="shared" si="303"/>
        <v>0</v>
      </c>
      <c r="O189" s="171">
        <f t="shared" si="303"/>
        <v>0</v>
      </c>
      <c r="P189" s="171">
        <f t="shared" si="303"/>
        <v>0</v>
      </c>
      <c r="Q189" s="171">
        <f t="shared" si="303"/>
        <v>0</v>
      </c>
      <c r="R189" s="171">
        <f t="shared" si="303"/>
        <v>0</v>
      </c>
      <c r="S189" s="171">
        <f t="shared" si="303"/>
        <v>0</v>
      </c>
      <c r="T189" s="171">
        <f t="shared" si="303"/>
        <v>0</v>
      </c>
      <c r="U189" s="171">
        <f t="shared" si="303"/>
        <v>2138600</v>
      </c>
      <c r="V189" s="171">
        <f t="shared" si="303"/>
        <v>0</v>
      </c>
      <c r="W189" s="171"/>
      <c r="X189" s="171">
        <f t="shared" si="303"/>
        <v>2138600</v>
      </c>
      <c r="Y189" s="161">
        <f t="shared" si="303"/>
        <v>0</v>
      </c>
      <c r="AA189" s="171">
        <f t="shared" si="303"/>
        <v>0</v>
      </c>
      <c r="AB189" s="171">
        <f t="shared" si="303"/>
        <v>0</v>
      </c>
      <c r="AC189" s="171">
        <f t="shared" si="303"/>
        <v>0</v>
      </c>
    </row>
    <row r="190" spans="1:33" ht="65.099999999999994" customHeight="1" x14ac:dyDescent="0.25">
      <c r="B190" s="52" t="s">
        <v>309</v>
      </c>
      <c r="C190" s="42" t="s">
        <v>181</v>
      </c>
      <c r="D190" s="59" t="s">
        <v>396</v>
      </c>
      <c r="E190" s="2" t="s">
        <v>122</v>
      </c>
      <c r="F190" s="83" t="s">
        <v>170</v>
      </c>
      <c r="G190" s="246">
        <v>2022</v>
      </c>
      <c r="H190" s="246">
        <v>2022</v>
      </c>
      <c r="I190" s="169">
        <v>2138600</v>
      </c>
      <c r="J190" s="8">
        <v>0</v>
      </c>
      <c r="K190" s="169">
        <f>J190+I190</f>
        <v>2138600</v>
      </c>
      <c r="L190" s="169">
        <v>0</v>
      </c>
      <c r="M190" s="8">
        <v>0</v>
      </c>
      <c r="N190" s="169">
        <v>0</v>
      </c>
      <c r="O190" s="169">
        <v>0</v>
      </c>
      <c r="P190" s="8">
        <v>0</v>
      </c>
      <c r="Q190" s="169">
        <v>0</v>
      </c>
      <c r="R190" s="169">
        <v>0</v>
      </c>
      <c r="S190" s="169">
        <v>0</v>
      </c>
      <c r="T190" s="169">
        <f>R190+S190</f>
        <v>0</v>
      </c>
      <c r="U190" s="169">
        <v>2138600</v>
      </c>
      <c r="V190" s="169">
        <v>0</v>
      </c>
      <c r="W190" s="134" t="s">
        <v>402</v>
      </c>
      <c r="X190" s="169">
        <f>U190+V190</f>
        <v>2138600</v>
      </c>
      <c r="Y190" s="69">
        <v>0</v>
      </c>
      <c r="AA190" s="169">
        <v>0</v>
      </c>
      <c r="AB190" s="8">
        <v>0</v>
      </c>
      <c r="AC190" s="169">
        <v>0</v>
      </c>
    </row>
    <row r="191" spans="1:33" ht="65.099999999999994" customHeight="1" x14ac:dyDescent="0.25">
      <c r="B191" s="48" t="s">
        <v>26</v>
      </c>
      <c r="C191" s="30" t="s">
        <v>199</v>
      </c>
      <c r="D191" s="3"/>
      <c r="E191" s="63"/>
      <c r="F191" s="2"/>
      <c r="G191" s="67"/>
      <c r="H191" s="67"/>
      <c r="I191" s="171">
        <f>I192</f>
        <v>0</v>
      </c>
      <c r="J191" s="171">
        <f t="shared" ref="J191:AC191" si="304">J192</f>
        <v>0</v>
      </c>
      <c r="K191" s="171">
        <f t="shared" si="304"/>
        <v>0</v>
      </c>
      <c r="L191" s="171">
        <f t="shared" si="304"/>
        <v>0</v>
      </c>
      <c r="M191" s="171">
        <f t="shared" si="304"/>
        <v>0</v>
      </c>
      <c r="N191" s="171">
        <f t="shared" si="304"/>
        <v>0</v>
      </c>
      <c r="O191" s="171">
        <f t="shared" si="304"/>
        <v>0</v>
      </c>
      <c r="P191" s="171">
        <f t="shared" si="304"/>
        <v>0</v>
      </c>
      <c r="Q191" s="171">
        <f t="shared" si="304"/>
        <v>0</v>
      </c>
      <c r="R191" s="171">
        <f t="shared" si="304"/>
        <v>0</v>
      </c>
      <c r="S191" s="171">
        <f t="shared" si="304"/>
        <v>0</v>
      </c>
      <c r="T191" s="171">
        <f t="shared" si="304"/>
        <v>0</v>
      </c>
      <c r="U191" s="171">
        <f t="shared" si="304"/>
        <v>0</v>
      </c>
      <c r="V191" s="171">
        <f t="shared" si="304"/>
        <v>0</v>
      </c>
      <c r="W191" s="171"/>
      <c r="X191" s="171">
        <f t="shared" si="304"/>
        <v>0</v>
      </c>
      <c r="Y191" s="161">
        <f t="shared" si="304"/>
        <v>0</v>
      </c>
      <c r="AA191" s="171">
        <f t="shared" si="304"/>
        <v>0</v>
      </c>
      <c r="AB191" s="171">
        <f t="shared" si="304"/>
        <v>0</v>
      </c>
      <c r="AC191" s="171">
        <f t="shared" si="304"/>
        <v>0</v>
      </c>
    </row>
    <row r="192" spans="1:33" ht="65.099999999999994" customHeight="1" x14ac:dyDescent="0.25">
      <c r="B192" s="52" t="s">
        <v>310</v>
      </c>
      <c r="C192" s="42" t="s">
        <v>150</v>
      </c>
      <c r="D192" s="59" t="s">
        <v>396</v>
      </c>
      <c r="E192" s="2" t="s">
        <v>105</v>
      </c>
      <c r="F192" s="2" t="s">
        <v>149</v>
      </c>
      <c r="G192" s="246"/>
      <c r="H192" s="246"/>
      <c r="I192" s="8">
        <f t="shared" ref="I192" si="305">L192+R192</f>
        <v>0</v>
      </c>
      <c r="J192" s="8">
        <v>0</v>
      </c>
      <c r="K192" s="169">
        <f>I192+J192</f>
        <v>0</v>
      </c>
      <c r="L192" s="8">
        <f t="shared" ref="L192" si="306">O192+U192</f>
        <v>0</v>
      </c>
      <c r="M192" s="8">
        <v>0</v>
      </c>
      <c r="N192" s="169">
        <f>L192+M192</f>
        <v>0</v>
      </c>
      <c r="O192" s="8">
        <f t="shared" ref="O192" si="307">R192+X192</f>
        <v>0</v>
      </c>
      <c r="P192" s="8">
        <v>0</v>
      </c>
      <c r="Q192" s="169">
        <f>O192+P192</f>
        <v>0</v>
      </c>
      <c r="R192" s="8">
        <f t="shared" ref="R192" si="308">U192+AA192</f>
        <v>0</v>
      </c>
      <c r="S192" s="8">
        <v>0</v>
      </c>
      <c r="T192" s="169">
        <f>R192+S192</f>
        <v>0</v>
      </c>
      <c r="U192" s="71">
        <v>0</v>
      </c>
      <c r="V192" s="71">
        <v>0</v>
      </c>
      <c r="W192" s="169"/>
      <c r="X192" s="169"/>
      <c r="Y192" s="69">
        <f>N192-T192-X192</f>
        <v>0</v>
      </c>
      <c r="AA192" s="8">
        <f t="shared" ref="AA192" si="309">AD192+AJ192</f>
        <v>0</v>
      </c>
      <c r="AB192" s="8">
        <v>0</v>
      </c>
      <c r="AC192" s="169">
        <f>AA192+AB192</f>
        <v>0</v>
      </c>
    </row>
    <row r="193" spans="2:33" ht="65.099999999999994" customHeight="1" x14ac:dyDescent="0.25">
      <c r="B193" s="48" t="s">
        <v>27</v>
      </c>
      <c r="C193" s="30" t="s">
        <v>201</v>
      </c>
      <c r="D193" s="3"/>
      <c r="E193" s="63"/>
      <c r="F193" s="2"/>
      <c r="G193" s="67"/>
      <c r="H193" s="67"/>
      <c r="I193" s="171">
        <f t="shared" ref="I193:Q193" si="310">I194+I195+I196+I197</f>
        <v>1407204</v>
      </c>
      <c r="J193" s="171">
        <f t="shared" si="310"/>
        <v>1745108</v>
      </c>
      <c r="K193" s="171">
        <f t="shared" si="310"/>
        <v>3152312</v>
      </c>
      <c r="L193" s="171">
        <f t="shared" si="310"/>
        <v>1745108</v>
      </c>
      <c r="M193" s="171">
        <f t="shared" si="310"/>
        <v>872554</v>
      </c>
      <c r="N193" s="171">
        <f t="shared" si="310"/>
        <v>2617662</v>
      </c>
      <c r="O193" s="171">
        <f t="shared" si="310"/>
        <v>1745108</v>
      </c>
      <c r="P193" s="171">
        <f t="shared" si="310"/>
        <v>872554</v>
      </c>
      <c r="Q193" s="171">
        <f t="shared" si="310"/>
        <v>2617662</v>
      </c>
      <c r="R193" s="171">
        <f t="shared" ref="R193:X193" si="311">R194+R195+R196+R197</f>
        <v>0</v>
      </c>
      <c r="S193" s="171">
        <f t="shared" si="311"/>
        <v>0</v>
      </c>
      <c r="T193" s="171">
        <f t="shared" si="311"/>
        <v>0</v>
      </c>
      <c r="U193" s="171">
        <f>U194+U195+U196+U197</f>
        <v>4897420</v>
      </c>
      <c r="V193" s="171">
        <f>V194+V195+V196+V197</f>
        <v>3490216</v>
      </c>
      <c r="W193" s="171"/>
      <c r="X193" s="171">
        <f t="shared" si="311"/>
        <v>8387636</v>
      </c>
      <c r="Y193" s="161">
        <v>0</v>
      </c>
      <c r="AA193" s="171">
        <f t="shared" ref="AA193:AC193" si="312">AA194+AA195+AA196+AA197</f>
        <v>2279758</v>
      </c>
      <c r="AB193" s="171">
        <f t="shared" si="312"/>
        <v>872554</v>
      </c>
      <c r="AC193" s="171">
        <f t="shared" si="312"/>
        <v>2617662</v>
      </c>
    </row>
    <row r="194" spans="2:33" ht="65.099999999999994" customHeight="1" x14ac:dyDescent="0.25">
      <c r="B194" s="52" t="s">
        <v>311</v>
      </c>
      <c r="C194" s="42" t="s">
        <v>118</v>
      </c>
      <c r="D194" s="59" t="s">
        <v>396</v>
      </c>
      <c r="E194" s="1" t="s">
        <v>105</v>
      </c>
      <c r="F194" s="1" t="s">
        <v>121</v>
      </c>
      <c r="G194" s="70">
        <v>2022</v>
      </c>
      <c r="H194" s="70">
        <v>2024</v>
      </c>
      <c r="I194" s="9">
        <v>872554</v>
      </c>
      <c r="J194" s="8">
        <v>0</v>
      </c>
      <c r="K194" s="53">
        <f t="shared" ref="K194:K195" si="313">I194+J194</f>
        <v>872554</v>
      </c>
      <c r="L194" s="9">
        <v>872554</v>
      </c>
      <c r="M194" s="8">
        <v>0</v>
      </c>
      <c r="N194" s="53">
        <f t="shared" ref="N194:N195" si="314">L194+M194</f>
        <v>872554</v>
      </c>
      <c r="O194" s="9">
        <v>872554</v>
      </c>
      <c r="P194" s="8">
        <v>0</v>
      </c>
      <c r="Q194" s="53">
        <f t="shared" ref="Q194:Q195" si="315">P194+O194</f>
        <v>872554</v>
      </c>
      <c r="R194" s="53">
        <v>0</v>
      </c>
      <c r="S194" s="53">
        <v>0</v>
      </c>
      <c r="T194" s="53">
        <f t="shared" ref="T194:T195" si="316">R194+S194</f>
        <v>0</v>
      </c>
      <c r="U194" s="9">
        <f>Q194+N194+K194</f>
        <v>2617662</v>
      </c>
      <c r="V194" s="53">
        <v>0</v>
      </c>
      <c r="W194" s="135" t="s">
        <v>403</v>
      </c>
      <c r="X194" s="169">
        <f t="shared" ref="X194:X195" si="317">U194+V194</f>
        <v>2617662</v>
      </c>
      <c r="Y194" s="54">
        <v>0</v>
      </c>
      <c r="AA194" s="9">
        <v>872554</v>
      </c>
      <c r="AB194" s="8">
        <v>0</v>
      </c>
      <c r="AC194" s="53">
        <f t="shared" ref="AC194:AC196" si="318">AB194+AA194</f>
        <v>872554</v>
      </c>
    </row>
    <row r="195" spans="2:33" ht="65.099999999999994" customHeight="1" x14ac:dyDescent="0.25">
      <c r="B195" s="52" t="s">
        <v>312</v>
      </c>
      <c r="C195" s="42" t="s">
        <v>119</v>
      </c>
      <c r="D195" s="59" t="s">
        <v>396</v>
      </c>
      <c r="E195" s="1" t="s">
        <v>105</v>
      </c>
      <c r="F195" s="1" t="s">
        <v>121</v>
      </c>
      <c r="G195" s="70">
        <v>2022</v>
      </c>
      <c r="H195" s="70">
        <v>2024</v>
      </c>
      <c r="I195" s="9">
        <v>0</v>
      </c>
      <c r="J195" s="9">
        <v>872554</v>
      </c>
      <c r="K195" s="53">
        <f t="shared" si="313"/>
        <v>872554</v>
      </c>
      <c r="L195" s="9">
        <v>872554</v>
      </c>
      <c r="M195" s="8">
        <v>0</v>
      </c>
      <c r="N195" s="53">
        <f t="shared" si="314"/>
        <v>872554</v>
      </c>
      <c r="O195" s="9">
        <v>872554</v>
      </c>
      <c r="P195" s="8">
        <v>0</v>
      </c>
      <c r="Q195" s="53">
        <f t="shared" si="315"/>
        <v>872554</v>
      </c>
      <c r="R195" s="53">
        <v>0</v>
      </c>
      <c r="S195" s="53">
        <v>0</v>
      </c>
      <c r="T195" s="53">
        <f t="shared" si="316"/>
        <v>0</v>
      </c>
      <c r="U195" s="9">
        <f>I195+L195+O195</f>
        <v>1745108</v>
      </c>
      <c r="V195" s="9">
        <f>J195+M195+P195</f>
        <v>872554</v>
      </c>
      <c r="W195" s="135" t="s">
        <v>403</v>
      </c>
      <c r="X195" s="169">
        <f t="shared" si="317"/>
        <v>2617662</v>
      </c>
      <c r="Y195" s="54">
        <v>0</v>
      </c>
      <c r="AA195" s="9">
        <v>872554</v>
      </c>
      <c r="AB195" s="8">
        <v>0</v>
      </c>
      <c r="AC195" s="53">
        <f t="shared" si="318"/>
        <v>872554</v>
      </c>
    </row>
    <row r="196" spans="2:33" ht="65.099999999999994" customHeight="1" x14ac:dyDescent="0.25">
      <c r="B196" s="52" t="s">
        <v>427</v>
      </c>
      <c r="C196" s="42" t="s">
        <v>120</v>
      </c>
      <c r="D196" s="59" t="s">
        <v>396</v>
      </c>
      <c r="E196" s="1" t="s">
        <v>105</v>
      </c>
      <c r="F196" s="1" t="s">
        <v>121</v>
      </c>
      <c r="G196" s="246">
        <v>2022</v>
      </c>
      <c r="H196" s="246"/>
      <c r="I196" s="9">
        <v>0</v>
      </c>
      <c r="J196" s="9">
        <v>872554</v>
      </c>
      <c r="K196" s="53">
        <f t="shared" ref="K196" si="319">I196+J196</f>
        <v>872554</v>
      </c>
      <c r="L196" s="9">
        <v>0</v>
      </c>
      <c r="M196" s="9">
        <v>872554</v>
      </c>
      <c r="N196" s="53">
        <f t="shared" ref="N196" si="320">L196+M196</f>
        <v>872554</v>
      </c>
      <c r="O196" s="9">
        <v>0</v>
      </c>
      <c r="P196" s="9">
        <v>872554</v>
      </c>
      <c r="Q196" s="53">
        <f t="shared" ref="Q196" si="321">P196+O196</f>
        <v>872554</v>
      </c>
      <c r="R196" s="53">
        <v>0</v>
      </c>
      <c r="S196" s="53">
        <v>0</v>
      </c>
      <c r="T196" s="53">
        <f t="shared" ref="T196" si="322">R196+S196</f>
        <v>0</v>
      </c>
      <c r="U196" s="9">
        <v>0</v>
      </c>
      <c r="V196" s="9">
        <f>Q196+N196+K196</f>
        <v>2617662</v>
      </c>
      <c r="W196" s="135" t="s">
        <v>403</v>
      </c>
      <c r="X196" s="169">
        <f t="shared" ref="X196" si="323">U196+V196</f>
        <v>2617662</v>
      </c>
      <c r="Y196" s="54">
        <v>0</v>
      </c>
      <c r="AA196" s="9">
        <v>0</v>
      </c>
      <c r="AB196" s="9">
        <v>872554</v>
      </c>
      <c r="AC196" s="53">
        <f t="shared" si="318"/>
        <v>872554</v>
      </c>
    </row>
    <row r="197" spans="2:33" s="26" customFormat="1" ht="65.099999999999994" customHeight="1" x14ac:dyDescent="0.25">
      <c r="B197" s="52" t="s">
        <v>313</v>
      </c>
      <c r="C197" s="34" t="s">
        <v>151</v>
      </c>
      <c r="D197" s="59" t="s">
        <v>396</v>
      </c>
      <c r="E197" s="1" t="s">
        <v>105</v>
      </c>
      <c r="F197" s="2" t="s">
        <v>423</v>
      </c>
      <c r="G197" s="246">
        <v>2022</v>
      </c>
      <c r="H197" s="246">
        <v>2022</v>
      </c>
      <c r="I197" s="64">
        <v>534650</v>
      </c>
      <c r="J197" s="64">
        <v>0</v>
      </c>
      <c r="K197" s="9">
        <f t="shared" ref="K197" si="324">I197+J197</f>
        <v>534650</v>
      </c>
      <c r="L197" s="64">
        <v>0</v>
      </c>
      <c r="M197" s="64">
        <v>0</v>
      </c>
      <c r="N197" s="9">
        <f t="shared" ref="N197" si="325">L197+M197</f>
        <v>0</v>
      </c>
      <c r="O197" s="64">
        <f t="shared" ref="O197" si="326">L197</f>
        <v>0</v>
      </c>
      <c r="P197" s="64">
        <v>0</v>
      </c>
      <c r="Q197" s="53">
        <v>0</v>
      </c>
      <c r="R197" s="9">
        <v>0</v>
      </c>
      <c r="S197" s="9">
        <v>0</v>
      </c>
      <c r="T197" s="9">
        <f t="shared" ref="T197" si="327">R197+S197</f>
        <v>0</v>
      </c>
      <c r="U197" s="9">
        <v>534650</v>
      </c>
      <c r="V197" s="9">
        <v>0</v>
      </c>
      <c r="W197" s="136" t="s">
        <v>402</v>
      </c>
      <c r="X197" s="53">
        <f>U197+V197</f>
        <v>534650</v>
      </c>
      <c r="Y197" s="57">
        <f>X197-K197-N197-Q197</f>
        <v>0</v>
      </c>
      <c r="Z197" s="27"/>
      <c r="AA197" s="64">
        <f t="shared" ref="AA197" si="328">X197</f>
        <v>534650</v>
      </c>
      <c r="AB197" s="64">
        <v>0</v>
      </c>
      <c r="AC197" s="53">
        <v>0</v>
      </c>
      <c r="AD197" s="27"/>
      <c r="AE197" s="27"/>
      <c r="AF197" s="27"/>
      <c r="AG197" s="27"/>
    </row>
    <row r="198" spans="2:33" s="4" customFormat="1" ht="38.25" customHeight="1" x14ac:dyDescent="0.2">
      <c r="B198" s="47"/>
      <c r="C198" s="32" t="s">
        <v>46</v>
      </c>
      <c r="D198" s="56"/>
      <c r="E198" s="55"/>
      <c r="F198" s="55"/>
      <c r="G198" s="55"/>
      <c r="H198" s="55"/>
      <c r="I198" s="170">
        <f>I189+I191+I193</f>
        <v>3545804</v>
      </c>
      <c r="J198" s="170">
        <f t="shared" ref="J198:Y198" si="329">J189+J191+J193</f>
        <v>1745108</v>
      </c>
      <c r="K198" s="170">
        <f t="shared" si="329"/>
        <v>5290912</v>
      </c>
      <c r="L198" s="170">
        <f t="shared" si="329"/>
        <v>1745108</v>
      </c>
      <c r="M198" s="170">
        <f t="shared" si="329"/>
        <v>872554</v>
      </c>
      <c r="N198" s="170">
        <f t="shared" si="329"/>
        <v>2617662</v>
      </c>
      <c r="O198" s="170">
        <f t="shared" si="329"/>
        <v>1745108</v>
      </c>
      <c r="P198" s="170">
        <f t="shared" si="329"/>
        <v>872554</v>
      </c>
      <c r="Q198" s="170">
        <f t="shared" si="329"/>
        <v>2617662</v>
      </c>
      <c r="R198" s="170">
        <f t="shared" si="329"/>
        <v>0</v>
      </c>
      <c r="S198" s="170">
        <f t="shared" si="329"/>
        <v>0</v>
      </c>
      <c r="T198" s="170">
        <f t="shared" si="329"/>
        <v>0</v>
      </c>
      <c r="U198" s="170">
        <f>U189+U191+U193</f>
        <v>7036020</v>
      </c>
      <c r="V198" s="170">
        <f>V189+V191+V193</f>
        <v>3490216</v>
      </c>
      <c r="W198" s="170"/>
      <c r="X198" s="170">
        <f>X189+X191+X193</f>
        <v>10526236</v>
      </c>
      <c r="Y198" s="159">
        <f t="shared" si="329"/>
        <v>0</v>
      </c>
      <c r="Z198" s="11"/>
      <c r="AA198" s="170">
        <f>I198+L198+O198</f>
        <v>7036020</v>
      </c>
      <c r="AB198" s="170">
        <f>J198+M198+P198</f>
        <v>3490216</v>
      </c>
      <c r="AC198" s="170">
        <f>K198+N198+Q198</f>
        <v>10526236</v>
      </c>
      <c r="AD198" s="11"/>
      <c r="AE198" s="11"/>
      <c r="AF198" s="11"/>
      <c r="AG198" s="11"/>
    </row>
    <row r="199" spans="2:33" s="26" customFormat="1" ht="65.099999999999994" customHeight="1" x14ac:dyDescent="0.25">
      <c r="B199" s="113">
        <v>5.2</v>
      </c>
      <c r="C199" s="118" t="s">
        <v>315</v>
      </c>
      <c r="D199" s="119"/>
      <c r="E199" s="119"/>
      <c r="F199" s="115"/>
      <c r="G199" s="127"/>
      <c r="H199" s="99"/>
      <c r="I199" s="128"/>
      <c r="J199" s="100"/>
      <c r="K199" s="116"/>
      <c r="L199" s="100"/>
      <c r="M199" s="100"/>
      <c r="N199" s="116"/>
      <c r="O199" s="100"/>
      <c r="P199" s="100"/>
      <c r="Q199" s="116"/>
      <c r="R199" s="120"/>
      <c r="S199" s="120"/>
      <c r="T199" s="116"/>
      <c r="U199" s="120"/>
      <c r="V199" s="120"/>
      <c r="W199" s="116"/>
      <c r="X199" s="116"/>
      <c r="Y199" s="117"/>
      <c r="Z199" s="27"/>
      <c r="AA199" s="100"/>
      <c r="AB199" s="100"/>
      <c r="AC199" s="116"/>
      <c r="AD199" s="27"/>
      <c r="AE199" s="27"/>
      <c r="AF199" s="27"/>
      <c r="AG199" s="27"/>
    </row>
    <row r="200" spans="2:33" ht="23.25" customHeight="1" x14ac:dyDescent="0.25">
      <c r="B200" s="248"/>
      <c r="C200" s="31" t="s">
        <v>74</v>
      </c>
      <c r="D200" s="66"/>
      <c r="E200" s="63"/>
      <c r="F200" s="2"/>
      <c r="G200" s="67"/>
      <c r="H200" s="67"/>
      <c r="I200" s="68"/>
      <c r="J200" s="68"/>
      <c r="K200" s="169"/>
      <c r="L200" s="68"/>
      <c r="M200" s="68"/>
      <c r="N200" s="169"/>
      <c r="O200" s="68"/>
      <c r="P200" s="68"/>
      <c r="Q200" s="169"/>
      <c r="R200" s="169"/>
      <c r="S200" s="169"/>
      <c r="T200" s="169"/>
      <c r="U200" s="169"/>
      <c r="V200" s="169"/>
      <c r="W200" s="169"/>
      <c r="X200" s="169"/>
      <c r="Y200" s="69"/>
      <c r="AA200" s="68"/>
      <c r="AB200" s="68"/>
      <c r="AC200" s="169"/>
    </row>
    <row r="201" spans="2:33" ht="65.099999999999994" customHeight="1" x14ac:dyDescent="0.25">
      <c r="B201" s="248" t="s">
        <v>28</v>
      </c>
      <c r="C201" s="30" t="s">
        <v>200</v>
      </c>
      <c r="D201" s="3"/>
      <c r="E201" s="63"/>
      <c r="F201" s="83"/>
      <c r="G201" s="20"/>
      <c r="H201" s="20"/>
      <c r="I201" s="166">
        <f>I202+I203+I204+I205</f>
        <v>11155689</v>
      </c>
      <c r="J201" s="166">
        <f t="shared" ref="J201:Y201" si="330">J202+J203+J204+J205</f>
        <v>11155690</v>
      </c>
      <c r="K201" s="166">
        <f t="shared" si="330"/>
        <v>22311379</v>
      </c>
      <c r="L201" s="166">
        <f t="shared" si="330"/>
        <v>11155689</v>
      </c>
      <c r="M201" s="166">
        <f t="shared" si="330"/>
        <v>0</v>
      </c>
      <c r="N201" s="166">
        <f t="shared" si="330"/>
        <v>11155689</v>
      </c>
      <c r="O201" s="166">
        <f>O202+O203+O204+O205</f>
        <v>11155689</v>
      </c>
      <c r="P201" s="166">
        <f t="shared" si="330"/>
        <v>0</v>
      </c>
      <c r="Q201" s="166">
        <f t="shared" si="330"/>
        <v>11155689</v>
      </c>
      <c r="R201" s="166">
        <f>R202+R203+R204+R205</f>
        <v>33467067</v>
      </c>
      <c r="S201" s="166">
        <f t="shared" si="330"/>
        <v>0</v>
      </c>
      <c r="T201" s="166">
        <f t="shared" si="330"/>
        <v>33467067</v>
      </c>
      <c r="U201" s="166">
        <f t="shared" si="330"/>
        <v>0</v>
      </c>
      <c r="V201" s="166">
        <f t="shared" si="330"/>
        <v>11155690</v>
      </c>
      <c r="W201" s="166"/>
      <c r="X201" s="166">
        <f>X202+X203+X204+X205</f>
        <v>11155690</v>
      </c>
      <c r="Y201" s="157">
        <f t="shared" si="330"/>
        <v>0</v>
      </c>
      <c r="AA201" s="166">
        <f t="shared" ref="AA201:AC201" si="331">AA202+AA203+AA204+AA205</f>
        <v>11155690</v>
      </c>
      <c r="AB201" s="166">
        <f t="shared" si="331"/>
        <v>0</v>
      </c>
      <c r="AC201" s="166">
        <f t="shared" si="331"/>
        <v>11155690</v>
      </c>
    </row>
    <row r="202" spans="2:33" ht="65.099999999999994" customHeight="1" x14ac:dyDescent="0.2">
      <c r="B202" s="49" t="s">
        <v>314</v>
      </c>
      <c r="C202" s="36" t="s">
        <v>114</v>
      </c>
      <c r="D202" s="59" t="s">
        <v>396</v>
      </c>
      <c r="E202" s="2" t="s">
        <v>105</v>
      </c>
      <c r="F202" s="83" t="s">
        <v>106</v>
      </c>
      <c r="G202" s="246">
        <v>2022</v>
      </c>
      <c r="H202" s="246">
        <v>2024</v>
      </c>
      <c r="I202" s="71">
        <v>3718563</v>
      </c>
      <c r="J202" s="9">
        <v>0</v>
      </c>
      <c r="K202" s="169">
        <f t="shared" ref="K202:K204" si="332">I202+J202</f>
        <v>3718563</v>
      </c>
      <c r="L202" s="64">
        <f t="shared" ref="L202:L205" si="333">I202</f>
        <v>3718563</v>
      </c>
      <c r="M202" s="64">
        <v>0</v>
      </c>
      <c r="N202" s="169">
        <f t="shared" ref="N202:N205" si="334">L202+M202</f>
        <v>3718563</v>
      </c>
      <c r="O202" s="64">
        <f t="shared" ref="O202:O205" si="335">L202</f>
        <v>3718563</v>
      </c>
      <c r="P202" s="64">
        <v>0</v>
      </c>
      <c r="Q202" s="169">
        <f t="shared" ref="Q202:Q205" si="336">O202+P202</f>
        <v>3718563</v>
      </c>
      <c r="R202" s="169">
        <f>Q202+N202+K202</f>
        <v>11155689</v>
      </c>
      <c r="S202" s="169">
        <v>0</v>
      </c>
      <c r="T202" s="169">
        <f t="shared" ref="T202:T205" si="337">R202+S202</f>
        <v>11155689</v>
      </c>
      <c r="U202" s="169">
        <v>0</v>
      </c>
      <c r="V202" s="169">
        <v>0</v>
      </c>
      <c r="W202" s="134" t="s">
        <v>411</v>
      </c>
      <c r="X202" s="169">
        <f>U202+V202</f>
        <v>0</v>
      </c>
      <c r="Y202" s="69">
        <v>0</v>
      </c>
      <c r="AA202" s="64">
        <f t="shared" ref="AA202:AA205" si="338">X202</f>
        <v>0</v>
      </c>
      <c r="AB202" s="64">
        <v>0</v>
      </c>
      <c r="AC202" s="169">
        <f t="shared" ref="AC202:AC205" si="339">AA202+AB202</f>
        <v>0</v>
      </c>
    </row>
    <row r="203" spans="2:33" ht="65.099999999999994" customHeight="1" x14ac:dyDescent="0.2">
      <c r="B203" s="49" t="s">
        <v>317</v>
      </c>
      <c r="C203" s="36" t="s">
        <v>115</v>
      </c>
      <c r="D203" s="59" t="s">
        <v>396</v>
      </c>
      <c r="E203" s="2" t="s">
        <v>105</v>
      </c>
      <c r="F203" s="83" t="s">
        <v>106</v>
      </c>
      <c r="G203" s="246">
        <v>2022</v>
      </c>
      <c r="H203" s="246">
        <v>2024</v>
      </c>
      <c r="I203" s="71">
        <v>0</v>
      </c>
      <c r="J203" s="9">
        <v>11155690</v>
      </c>
      <c r="K203" s="169">
        <f t="shared" si="332"/>
        <v>11155690</v>
      </c>
      <c r="L203" s="64">
        <f t="shared" si="333"/>
        <v>0</v>
      </c>
      <c r="M203" s="64">
        <v>0</v>
      </c>
      <c r="N203" s="169">
        <f t="shared" si="334"/>
        <v>0</v>
      </c>
      <c r="O203" s="64">
        <f t="shared" si="335"/>
        <v>0</v>
      </c>
      <c r="P203" s="64">
        <v>0</v>
      </c>
      <c r="Q203" s="169">
        <f t="shared" si="336"/>
        <v>0</v>
      </c>
      <c r="R203" s="169">
        <v>0</v>
      </c>
      <c r="S203" s="169">
        <v>0</v>
      </c>
      <c r="T203" s="169">
        <f>R203+S203</f>
        <v>0</v>
      </c>
      <c r="U203" s="169"/>
      <c r="V203" s="169">
        <v>11155690</v>
      </c>
      <c r="W203" s="134" t="s">
        <v>411</v>
      </c>
      <c r="X203" s="169">
        <f t="shared" ref="X203:X205" si="340">U203+V203</f>
        <v>11155690</v>
      </c>
      <c r="Y203" s="69">
        <v>0</v>
      </c>
      <c r="AA203" s="64">
        <f t="shared" si="338"/>
        <v>11155690</v>
      </c>
      <c r="AB203" s="64">
        <v>0</v>
      </c>
      <c r="AC203" s="169">
        <f t="shared" si="339"/>
        <v>11155690</v>
      </c>
    </row>
    <row r="204" spans="2:33" ht="65.099999999999994" customHeight="1" x14ac:dyDescent="0.2">
      <c r="B204" s="51" t="s">
        <v>318</v>
      </c>
      <c r="C204" s="36" t="s">
        <v>116</v>
      </c>
      <c r="D204" s="59" t="s">
        <v>396</v>
      </c>
      <c r="E204" s="2" t="s">
        <v>105</v>
      </c>
      <c r="F204" s="83" t="s">
        <v>106</v>
      </c>
      <c r="G204" s="246">
        <v>2022</v>
      </c>
      <c r="H204" s="246">
        <v>2024</v>
      </c>
      <c r="I204" s="71">
        <v>3718563</v>
      </c>
      <c r="J204" s="9">
        <v>0</v>
      </c>
      <c r="K204" s="169">
        <f t="shared" si="332"/>
        <v>3718563</v>
      </c>
      <c r="L204" s="64">
        <f t="shared" si="333"/>
        <v>3718563</v>
      </c>
      <c r="M204" s="64">
        <v>0</v>
      </c>
      <c r="N204" s="169">
        <f t="shared" si="334"/>
        <v>3718563</v>
      </c>
      <c r="O204" s="64">
        <f t="shared" si="335"/>
        <v>3718563</v>
      </c>
      <c r="P204" s="64">
        <v>0</v>
      </c>
      <c r="Q204" s="169">
        <f t="shared" si="336"/>
        <v>3718563</v>
      </c>
      <c r="R204" s="169">
        <f t="shared" ref="R204:R205" si="341">Q204+N204+K204</f>
        <v>11155689</v>
      </c>
      <c r="S204" s="169">
        <v>0</v>
      </c>
      <c r="T204" s="169">
        <f t="shared" si="337"/>
        <v>11155689</v>
      </c>
      <c r="U204" s="169">
        <v>0</v>
      </c>
      <c r="V204" s="169">
        <v>0</v>
      </c>
      <c r="W204" s="134" t="s">
        <v>411</v>
      </c>
      <c r="X204" s="169">
        <f t="shared" si="340"/>
        <v>0</v>
      </c>
      <c r="Y204" s="69">
        <v>0</v>
      </c>
      <c r="AA204" s="64">
        <f t="shared" si="338"/>
        <v>0</v>
      </c>
      <c r="AB204" s="64">
        <v>0</v>
      </c>
      <c r="AC204" s="169">
        <f t="shared" si="339"/>
        <v>0</v>
      </c>
    </row>
    <row r="205" spans="2:33" ht="65.099999999999994" customHeight="1" x14ac:dyDescent="0.2">
      <c r="B205" s="51" t="s">
        <v>319</v>
      </c>
      <c r="C205" s="36" t="s">
        <v>117</v>
      </c>
      <c r="D205" s="59" t="s">
        <v>396</v>
      </c>
      <c r="E205" s="2" t="s">
        <v>105</v>
      </c>
      <c r="F205" s="83" t="s">
        <v>106</v>
      </c>
      <c r="G205" s="246">
        <v>2022</v>
      </c>
      <c r="H205" s="246">
        <v>2024</v>
      </c>
      <c r="I205" s="9">
        <v>3718563</v>
      </c>
      <c r="J205" s="9">
        <v>0</v>
      </c>
      <c r="K205" s="71">
        <f>I205+J205</f>
        <v>3718563</v>
      </c>
      <c r="L205" s="64">
        <f t="shared" si="333"/>
        <v>3718563</v>
      </c>
      <c r="M205" s="64">
        <v>0</v>
      </c>
      <c r="N205" s="169">
        <f t="shared" si="334"/>
        <v>3718563</v>
      </c>
      <c r="O205" s="64">
        <f t="shared" si="335"/>
        <v>3718563</v>
      </c>
      <c r="P205" s="64">
        <v>0</v>
      </c>
      <c r="Q205" s="169">
        <f t="shared" si="336"/>
        <v>3718563</v>
      </c>
      <c r="R205" s="169">
        <f t="shared" si="341"/>
        <v>11155689</v>
      </c>
      <c r="S205" s="169">
        <v>0</v>
      </c>
      <c r="T205" s="169">
        <f t="shared" si="337"/>
        <v>11155689</v>
      </c>
      <c r="U205" s="169">
        <v>0</v>
      </c>
      <c r="V205" s="169">
        <v>0</v>
      </c>
      <c r="W205" s="134" t="s">
        <v>411</v>
      </c>
      <c r="X205" s="169">
        <f t="shared" si="340"/>
        <v>0</v>
      </c>
      <c r="Y205" s="69">
        <v>0</v>
      </c>
      <c r="AA205" s="64">
        <f t="shared" si="338"/>
        <v>0</v>
      </c>
      <c r="AB205" s="64">
        <v>0</v>
      </c>
      <c r="AC205" s="169">
        <f t="shared" si="339"/>
        <v>0</v>
      </c>
    </row>
    <row r="206" spans="2:33" ht="65.099999999999994" customHeight="1" x14ac:dyDescent="0.25">
      <c r="B206" s="51" t="s">
        <v>29</v>
      </c>
      <c r="C206" s="30" t="s">
        <v>202</v>
      </c>
      <c r="D206" s="3"/>
      <c r="E206" s="63"/>
      <c r="F206" s="2"/>
      <c r="G206" s="67"/>
      <c r="H206" s="67"/>
      <c r="I206" s="171">
        <f>I207</f>
        <v>4212000</v>
      </c>
      <c r="J206" s="171">
        <f t="shared" ref="J206:AC206" si="342">J207</f>
        <v>0</v>
      </c>
      <c r="K206" s="171">
        <f t="shared" si="342"/>
        <v>4212000</v>
      </c>
      <c r="L206" s="171">
        <f t="shared" si="342"/>
        <v>4212000</v>
      </c>
      <c r="M206" s="171">
        <f t="shared" si="342"/>
        <v>0</v>
      </c>
      <c r="N206" s="171">
        <f t="shared" si="342"/>
        <v>4212000</v>
      </c>
      <c r="O206" s="171">
        <f t="shared" si="342"/>
        <v>4212000</v>
      </c>
      <c r="P206" s="171">
        <f t="shared" si="342"/>
        <v>0</v>
      </c>
      <c r="Q206" s="171">
        <f t="shared" si="342"/>
        <v>4212000</v>
      </c>
      <c r="R206" s="171">
        <f t="shared" si="342"/>
        <v>12636000</v>
      </c>
      <c r="S206" s="171">
        <f t="shared" si="342"/>
        <v>0</v>
      </c>
      <c r="T206" s="171">
        <f t="shared" si="342"/>
        <v>12636000</v>
      </c>
      <c r="U206" s="171">
        <f t="shared" si="342"/>
        <v>0</v>
      </c>
      <c r="V206" s="171">
        <f>V207</f>
        <v>0</v>
      </c>
      <c r="W206" s="171"/>
      <c r="X206" s="171">
        <f t="shared" si="342"/>
        <v>0</v>
      </c>
      <c r="Y206" s="161">
        <f t="shared" si="342"/>
        <v>0</v>
      </c>
      <c r="AA206" s="171">
        <f t="shared" si="342"/>
        <v>0</v>
      </c>
      <c r="AB206" s="171">
        <f t="shared" si="342"/>
        <v>0</v>
      </c>
      <c r="AC206" s="171">
        <f t="shared" si="342"/>
        <v>0</v>
      </c>
    </row>
    <row r="207" spans="2:33" ht="65.099999999999994" customHeight="1" x14ac:dyDescent="0.2">
      <c r="B207" s="51" t="s">
        <v>320</v>
      </c>
      <c r="C207" s="36" t="s">
        <v>147</v>
      </c>
      <c r="D207" s="59" t="s">
        <v>396</v>
      </c>
      <c r="E207" s="2" t="s">
        <v>122</v>
      </c>
      <c r="F207" s="2"/>
      <c r="G207" s="246">
        <v>2022</v>
      </c>
      <c r="H207" s="246">
        <v>2024</v>
      </c>
      <c r="I207" s="64">
        <v>4212000</v>
      </c>
      <c r="J207" s="64">
        <f t="shared" ref="J207" si="343">M207+S207</f>
        <v>0</v>
      </c>
      <c r="K207" s="169">
        <f>I207+J207</f>
        <v>4212000</v>
      </c>
      <c r="L207" s="64">
        <f>I207</f>
        <v>4212000</v>
      </c>
      <c r="M207" s="64">
        <v>0</v>
      </c>
      <c r="N207" s="169">
        <f>L207+M207</f>
        <v>4212000</v>
      </c>
      <c r="O207" s="64">
        <f>L207</f>
        <v>4212000</v>
      </c>
      <c r="P207" s="64">
        <v>0</v>
      </c>
      <c r="Q207" s="169">
        <f>O207+P207</f>
        <v>4212000</v>
      </c>
      <c r="R207" s="71">
        <f>Q207+N207+K207</f>
        <v>12636000</v>
      </c>
      <c r="S207" s="71">
        <v>0</v>
      </c>
      <c r="T207" s="71">
        <f>R207+S207</f>
        <v>12636000</v>
      </c>
      <c r="U207" s="71">
        <v>0</v>
      </c>
      <c r="V207" s="71">
        <v>0</v>
      </c>
      <c r="W207" s="169"/>
      <c r="X207" s="53">
        <f t="shared" ref="X207" si="344">V207+W207</f>
        <v>0</v>
      </c>
      <c r="Y207" s="69">
        <f t="shared" ref="Y207" si="345">T207-Q207-N207-K207</f>
        <v>0</v>
      </c>
      <c r="AA207" s="64">
        <f>X207</f>
        <v>0</v>
      </c>
      <c r="AB207" s="64">
        <v>0</v>
      </c>
      <c r="AC207" s="169">
        <f>AA207+AB207</f>
        <v>0</v>
      </c>
    </row>
    <row r="208" spans="2:33" s="4" customFormat="1" ht="42" customHeight="1" x14ac:dyDescent="0.2">
      <c r="B208" s="47"/>
      <c r="C208" s="32" t="s">
        <v>47</v>
      </c>
      <c r="D208" s="56"/>
      <c r="E208" s="55"/>
      <c r="F208" s="55"/>
      <c r="G208" s="55"/>
      <c r="H208" s="55"/>
      <c r="I208" s="170">
        <f>I201+I206</f>
        <v>15367689</v>
      </c>
      <c r="J208" s="170">
        <f t="shared" ref="J208:Y208" si="346">J201+J206</f>
        <v>11155690</v>
      </c>
      <c r="K208" s="170">
        <f t="shared" si="346"/>
        <v>26523379</v>
      </c>
      <c r="L208" s="170">
        <f t="shared" si="346"/>
        <v>15367689</v>
      </c>
      <c r="M208" s="170">
        <f t="shared" si="346"/>
        <v>0</v>
      </c>
      <c r="N208" s="170">
        <f t="shared" si="346"/>
        <v>15367689</v>
      </c>
      <c r="O208" s="170">
        <f t="shared" si="346"/>
        <v>15367689</v>
      </c>
      <c r="P208" s="170">
        <f t="shared" si="346"/>
        <v>0</v>
      </c>
      <c r="Q208" s="170">
        <f t="shared" si="346"/>
        <v>15367689</v>
      </c>
      <c r="R208" s="170">
        <f>R201+R206</f>
        <v>46103067</v>
      </c>
      <c r="S208" s="170">
        <f t="shared" si="346"/>
        <v>0</v>
      </c>
      <c r="T208" s="170">
        <f>T201+T206</f>
        <v>46103067</v>
      </c>
      <c r="U208" s="170">
        <f>U201+U206</f>
        <v>0</v>
      </c>
      <c r="V208" s="170">
        <f t="shared" si="346"/>
        <v>11155690</v>
      </c>
      <c r="W208" s="170"/>
      <c r="X208" s="170">
        <f>X201+X206</f>
        <v>11155690</v>
      </c>
      <c r="Y208" s="159">
        <f t="shared" si="346"/>
        <v>0</v>
      </c>
      <c r="Z208" s="11"/>
      <c r="AA208" s="170">
        <f>I208+L208+O208</f>
        <v>46103067</v>
      </c>
      <c r="AB208" s="170">
        <f>J208+M208+P208</f>
        <v>11155690</v>
      </c>
      <c r="AC208" s="170">
        <f>K208+N208+Q208</f>
        <v>57258757</v>
      </c>
      <c r="AD208" s="11"/>
      <c r="AE208" s="11"/>
      <c r="AF208" s="11"/>
      <c r="AG208" s="11"/>
    </row>
    <row r="209" spans="1:33" s="4" customFormat="1" ht="54.75" customHeight="1" x14ac:dyDescent="0.2">
      <c r="B209" s="47"/>
      <c r="C209" s="41" t="s">
        <v>316</v>
      </c>
      <c r="D209" s="76"/>
      <c r="E209" s="55"/>
      <c r="F209" s="55"/>
      <c r="G209" s="55"/>
      <c r="H209" s="55"/>
      <c r="I209" s="170">
        <f>I198+I208</f>
        <v>18913493</v>
      </c>
      <c r="J209" s="170">
        <f t="shared" ref="J209:Y209" si="347">J198+J208</f>
        <v>12900798</v>
      </c>
      <c r="K209" s="170">
        <f t="shared" si="347"/>
        <v>31814291</v>
      </c>
      <c r="L209" s="170">
        <f t="shared" si="347"/>
        <v>17112797</v>
      </c>
      <c r="M209" s="170">
        <f t="shared" si="347"/>
        <v>872554</v>
      </c>
      <c r="N209" s="170">
        <f t="shared" si="347"/>
        <v>17985351</v>
      </c>
      <c r="O209" s="170">
        <f t="shared" si="347"/>
        <v>17112797</v>
      </c>
      <c r="P209" s="170">
        <f t="shared" si="347"/>
        <v>872554</v>
      </c>
      <c r="Q209" s="170">
        <f t="shared" si="347"/>
        <v>17985351</v>
      </c>
      <c r="R209" s="170">
        <f t="shared" si="347"/>
        <v>46103067</v>
      </c>
      <c r="S209" s="170">
        <f t="shared" si="347"/>
        <v>0</v>
      </c>
      <c r="T209" s="170">
        <f>T198+T208</f>
        <v>46103067</v>
      </c>
      <c r="U209" s="170">
        <f t="shared" si="347"/>
        <v>7036020</v>
      </c>
      <c r="V209" s="170">
        <f t="shared" si="347"/>
        <v>14645906</v>
      </c>
      <c r="W209" s="170"/>
      <c r="X209" s="170">
        <f>X198+X208</f>
        <v>21681926</v>
      </c>
      <c r="Y209" s="159">
        <f t="shared" si="347"/>
        <v>0</v>
      </c>
      <c r="Z209" s="11"/>
      <c r="AA209" s="170">
        <f>I209+L209+O209</f>
        <v>53139087</v>
      </c>
      <c r="AB209" s="170">
        <f t="shared" ref="AB209" si="348">J209+M209+P209</f>
        <v>14645906</v>
      </c>
      <c r="AC209" s="170">
        <f t="shared" ref="AC209" si="349">K209+N209+Q209</f>
        <v>67784993</v>
      </c>
      <c r="AD209" s="11"/>
      <c r="AE209" s="11"/>
      <c r="AF209" s="11"/>
      <c r="AG209" s="11"/>
    </row>
    <row r="210" spans="1:33" s="21" customFormat="1" ht="39.75" customHeight="1" x14ac:dyDescent="0.2">
      <c r="B210" s="259" t="s">
        <v>86</v>
      </c>
      <c r="C210" s="260"/>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1"/>
      <c r="Z210" s="22"/>
      <c r="AA210" s="22"/>
      <c r="AB210" s="22"/>
      <c r="AC210" s="22"/>
      <c r="AD210" s="22"/>
      <c r="AE210" s="22"/>
      <c r="AF210" s="22"/>
      <c r="AG210" s="22"/>
    </row>
    <row r="211" spans="1:33" s="21" customFormat="1" ht="40.5" customHeight="1" x14ac:dyDescent="0.2">
      <c r="A211" s="23"/>
      <c r="B211" s="253" t="s">
        <v>76</v>
      </c>
      <c r="C211" s="254"/>
      <c r="D211" s="254"/>
      <c r="E211" s="254"/>
      <c r="F211" s="254"/>
      <c r="G211" s="254"/>
      <c r="H211" s="254"/>
      <c r="I211" s="254"/>
      <c r="J211" s="254"/>
      <c r="K211" s="254"/>
      <c r="L211" s="254"/>
      <c r="M211" s="254"/>
      <c r="N211" s="254"/>
      <c r="O211" s="254"/>
      <c r="P211" s="254"/>
      <c r="Q211" s="254"/>
      <c r="R211" s="254"/>
      <c r="S211" s="254"/>
      <c r="T211" s="254"/>
      <c r="U211" s="254"/>
      <c r="V211" s="254"/>
      <c r="W211" s="254"/>
      <c r="X211" s="254"/>
      <c r="Y211" s="255"/>
      <c r="Z211" s="22"/>
      <c r="AA211" s="22"/>
      <c r="AB211" s="22"/>
      <c r="AC211" s="22"/>
      <c r="AD211" s="22"/>
      <c r="AE211" s="22"/>
      <c r="AF211" s="22"/>
      <c r="AG211" s="22"/>
    </row>
    <row r="212" spans="1:33" ht="65.099999999999994" customHeight="1" x14ac:dyDescent="0.2">
      <c r="B212" s="262" t="s">
        <v>0</v>
      </c>
      <c r="C212" s="263" t="s">
        <v>73</v>
      </c>
      <c r="D212" s="245" t="s">
        <v>57</v>
      </c>
      <c r="E212" s="263" t="s">
        <v>58</v>
      </c>
      <c r="F212" s="263"/>
      <c r="G212" s="250" t="s">
        <v>59</v>
      </c>
      <c r="H212" s="250"/>
      <c r="I212" s="251" t="s">
        <v>70</v>
      </c>
      <c r="J212" s="251"/>
      <c r="K212" s="251"/>
      <c r="L212" s="251" t="s">
        <v>71</v>
      </c>
      <c r="M212" s="251"/>
      <c r="N212" s="251"/>
      <c r="O212" s="251" t="s">
        <v>72</v>
      </c>
      <c r="P212" s="251"/>
      <c r="Q212" s="251"/>
      <c r="R212" s="251" t="s">
        <v>65</v>
      </c>
      <c r="S212" s="251"/>
      <c r="T212" s="251"/>
      <c r="U212" s="251"/>
      <c r="V212" s="251"/>
      <c r="W212" s="251"/>
      <c r="X212" s="251"/>
      <c r="Y212" s="256" t="s">
        <v>69</v>
      </c>
      <c r="AA212" s="251" t="s">
        <v>454</v>
      </c>
      <c r="AB212" s="251"/>
      <c r="AC212" s="251"/>
    </row>
    <row r="213" spans="1:33" ht="65.099999999999994" customHeight="1" x14ac:dyDescent="0.2">
      <c r="B213" s="262"/>
      <c r="C213" s="263"/>
      <c r="D213" s="263" t="s">
        <v>62</v>
      </c>
      <c r="E213" s="257" t="s">
        <v>63</v>
      </c>
      <c r="F213" s="257" t="s">
        <v>64</v>
      </c>
      <c r="G213" s="250" t="s">
        <v>60</v>
      </c>
      <c r="H213" s="250" t="s">
        <v>61</v>
      </c>
      <c r="I213" s="251"/>
      <c r="J213" s="251"/>
      <c r="K213" s="251"/>
      <c r="L213" s="251"/>
      <c r="M213" s="251"/>
      <c r="N213" s="251"/>
      <c r="O213" s="251"/>
      <c r="P213" s="251"/>
      <c r="Q213" s="251"/>
      <c r="R213" s="251" t="s">
        <v>66</v>
      </c>
      <c r="S213" s="264"/>
      <c r="T213" s="264"/>
      <c r="U213" s="251" t="s">
        <v>67</v>
      </c>
      <c r="V213" s="252"/>
      <c r="W213" s="252"/>
      <c r="X213" s="252"/>
      <c r="Y213" s="256"/>
      <c r="AA213" s="251"/>
      <c r="AB213" s="251"/>
      <c r="AC213" s="251"/>
    </row>
    <row r="214" spans="1:33" ht="65.099999999999994" customHeight="1" x14ac:dyDescent="0.2">
      <c r="B214" s="262"/>
      <c r="C214" s="263"/>
      <c r="D214" s="263"/>
      <c r="E214" s="258"/>
      <c r="F214" s="258"/>
      <c r="G214" s="250"/>
      <c r="H214" s="250"/>
      <c r="I214" s="243" t="s">
        <v>52</v>
      </c>
      <c r="J214" s="243" t="s">
        <v>53</v>
      </c>
      <c r="K214" s="243" t="s">
        <v>56</v>
      </c>
      <c r="L214" s="243" t="s">
        <v>52</v>
      </c>
      <c r="M214" s="243" t="s">
        <v>53</v>
      </c>
      <c r="N214" s="243" t="s">
        <v>56</v>
      </c>
      <c r="O214" s="243" t="s">
        <v>52</v>
      </c>
      <c r="P214" s="243" t="s">
        <v>53</v>
      </c>
      <c r="Q214" s="243" t="s">
        <v>56</v>
      </c>
      <c r="R214" s="243" t="s">
        <v>52</v>
      </c>
      <c r="S214" s="243" t="s">
        <v>53</v>
      </c>
      <c r="T214" s="243" t="s">
        <v>54</v>
      </c>
      <c r="U214" s="243" t="s">
        <v>52</v>
      </c>
      <c r="V214" s="243" t="s">
        <v>53</v>
      </c>
      <c r="W214" s="243" t="s">
        <v>68</v>
      </c>
      <c r="X214" s="243" t="s">
        <v>55</v>
      </c>
      <c r="Y214" s="244"/>
      <c r="AA214" s="173" t="s">
        <v>52</v>
      </c>
      <c r="AB214" s="173" t="s">
        <v>53</v>
      </c>
      <c r="AC214" s="173" t="s">
        <v>56</v>
      </c>
    </row>
    <row r="215" spans="1:33" s="26" customFormat="1" ht="65.099999999999994" customHeight="1" x14ac:dyDescent="0.2">
      <c r="B215" s="95">
        <v>6.1</v>
      </c>
      <c r="C215" s="103" t="s">
        <v>321</v>
      </c>
      <c r="D215" s="99"/>
      <c r="E215" s="104"/>
      <c r="F215" s="104"/>
      <c r="G215" s="99"/>
      <c r="H215" s="99"/>
      <c r="I215" s="105"/>
      <c r="J215" s="105"/>
      <c r="K215" s="105"/>
      <c r="L215" s="105"/>
      <c r="M215" s="105"/>
      <c r="N215" s="105"/>
      <c r="O215" s="105"/>
      <c r="P215" s="105"/>
      <c r="Q215" s="105"/>
      <c r="R215" s="105"/>
      <c r="S215" s="105"/>
      <c r="T215" s="105"/>
      <c r="U215" s="105"/>
      <c r="V215" s="105"/>
      <c r="W215" s="105"/>
      <c r="X215" s="105"/>
      <c r="Y215" s="106"/>
      <c r="Z215" s="27"/>
      <c r="AA215" s="105"/>
      <c r="AB215" s="105"/>
      <c r="AC215" s="105"/>
      <c r="AD215" s="27"/>
      <c r="AE215" s="27"/>
      <c r="AF215" s="27"/>
      <c r="AG215" s="27"/>
    </row>
    <row r="216" spans="1:33" s="26" customFormat="1" ht="20.25" customHeight="1" x14ac:dyDescent="0.25">
      <c r="B216" s="248"/>
      <c r="C216" s="31" t="s">
        <v>74</v>
      </c>
      <c r="D216" s="66"/>
      <c r="E216" s="63"/>
      <c r="F216" s="83"/>
      <c r="G216" s="20"/>
      <c r="H216" s="20"/>
      <c r="I216" s="8"/>
      <c r="J216" s="8"/>
      <c r="K216" s="169"/>
      <c r="L216" s="8"/>
      <c r="M216" s="8"/>
      <c r="N216" s="169"/>
      <c r="O216" s="8"/>
      <c r="P216" s="8"/>
      <c r="Q216" s="169"/>
      <c r="R216" s="169"/>
      <c r="S216" s="169"/>
      <c r="T216" s="169"/>
      <c r="U216" s="169"/>
      <c r="V216" s="169"/>
      <c r="W216" s="169"/>
      <c r="X216" s="169"/>
      <c r="Y216" s="69"/>
      <c r="Z216" s="27"/>
      <c r="AA216" s="8"/>
      <c r="AB216" s="8"/>
      <c r="AC216" s="169"/>
      <c r="AD216" s="27"/>
      <c r="AE216" s="27"/>
      <c r="AF216" s="27"/>
      <c r="AG216" s="27"/>
    </row>
    <row r="217" spans="1:33" ht="65.099999999999994" customHeight="1" x14ac:dyDescent="0.25">
      <c r="B217" s="248" t="s">
        <v>30</v>
      </c>
      <c r="C217" s="30" t="s">
        <v>335</v>
      </c>
      <c r="D217" s="3"/>
      <c r="E217" s="63"/>
      <c r="F217" s="83"/>
      <c r="G217" s="20"/>
      <c r="H217" s="20"/>
      <c r="I217" s="166">
        <f t="shared" ref="I217:V217" si="350">I218+I219</f>
        <v>0</v>
      </c>
      <c r="J217" s="166">
        <f t="shared" si="350"/>
        <v>0</v>
      </c>
      <c r="K217" s="166">
        <f t="shared" si="350"/>
        <v>0</v>
      </c>
      <c r="L217" s="166">
        <f t="shared" si="350"/>
        <v>0</v>
      </c>
      <c r="M217" s="166">
        <f t="shared" si="350"/>
        <v>0</v>
      </c>
      <c r="N217" s="166">
        <f t="shared" si="350"/>
        <v>0</v>
      </c>
      <c r="O217" s="166">
        <f t="shared" si="350"/>
        <v>0</v>
      </c>
      <c r="P217" s="166">
        <f t="shared" si="350"/>
        <v>0</v>
      </c>
      <c r="Q217" s="166">
        <f t="shared" si="350"/>
        <v>0</v>
      </c>
      <c r="R217" s="166">
        <f t="shared" si="350"/>
        <v>0</v>
      </c>
      <c r="S217" s="166">
        <f t="shared" si="350"/>
        <v>0</v>
      </c>
      <c r="T217" s="166">
        <f t="shared" si="350"/>
        <v>0</v>
      </c>
      <c r="U217" s="166">
        <f t="shared" si="350"/>
        <v>0</v>
      </c>
      <c r="V217" s="166">
        <f t="shared" si="350"/>
        <v>0</v>
      </c>
      <c r="W217" s="166">
        <v>0</v>
      </c>
      <c r="X217" s="166">
        <f>X218+X219</f>
        <v>0</v>
      </c>
      <c r="Y217" s="157">
        <f>Y218+Y219</f>
        <v>0</v>
      </c>
      <c r="AA217" s="166">
        <f t="shared" ref="AA217:AC217" si="351">AA218+AA219</f>
        <v>0</v>
      </c>
      <c r="AB217" s="166">
        <f t="shared" si="351"/>
        <v>0</v>
      </c>
      <c r="AC217" s="166">
        <f t="shared" si="351"/>
        <v>0</v>
      </c>
    </row>
    <row r="218" spans="1:33" ht="65.099999999999994" customHeight="1" x14ac:dyDescent="0.25">
      <c r="B218" s="50" t="s">
        <v>322</v>
      </c>
      <c r="C218" s="34" t="s">
        <v>142</v>
      </c>
      <c r="D218" s="132" t="s">
        <v>393</v>
      </c>
      <c r="E218" s="2" t="s">
        <v>94</v>
      </c>
      <c r="F218" s="83" t="s">
        <v>95</v>
      </c>
      <c r="G218" s="246">
        <v>2022</v>
      </c>
      <c r="H218" s="246">
        <v>2024</v>
      </c>
      <c r="I218" s="8">
        <f t="shared" ref="I218:I219" si="352">L218+R218</f>
        <v>0</v>
      </c>
      <c r="J218" s="8">
        <v>0</v>
      </c>
      <c r="K218" s="169">
        <f>I218+J218</f>
        <v>0</v>
      </c>
      <c r="L218" s="8">
        <v>0</v>
      </c>
      <c r="M218" s="8">
        <v>0</v>
      </c>
      <c r="N218" s="169">
        <f>L218+M218</f>
        <v>0</v>
      </c>
      <c r="O218" s="8">
        <v>0</v>
      </c>
      <c r="P218" s="8">
        <v>0</v>
      </c>
      <c r="Q218" s="169">
        <f>O218+P218</f>
        <v>0</v>
      </c>
      <c r="R218" s="169">
        <v>0</v>
      </c>
      <c r="S218" s="169">
        <v>0</v>
      </c>
      <c r="T218" s="169">
        <f>R218+S218</f>
        <v>0</v>
      </c>
      <c r="U218" s="169">
        <v>0</v>
      </c>
      <c r="V218" s="169">
        <v>0</v>
      </c>
      <c r="W218" s="169">
        <v>0</v>
      </c>
      <c r="X218" s="169">
        <f>U218+V218</f>
        <v>0</v>
      </c>
      <c r="Y218" s="69"/>
      <c r="AA218" s="8">
        <v>0</v>
      </c>
      <c r="AB218" s="8">
        <v>0</v>
      </c>
      <c r="AC218" s="169">
        <f>AA218+AB218</f>
        <v>0</v>
      </c>
    </row>
    <row r="219" spans="1:33" ht="65.099999999999994" customHeight="1" x14ac:dyDescent="0.25">
      <c r="B219" s="50" t="s">
        <v>323</v>
      </c>
      <c r="C219" s="34" t="s">
        <v>143</v>
      </c>
      <c r="D219" s="132" t="s">
        <v>393</v>
      </c>
      <c r="E219" s="2" t="s">
        <v>96</v>
      </c>
      <c r="F219" s="83" t="s">
        <v>97</v>
      </c>
      <c r="G219" s="246">
        <v>2022</v>
      </c>
      <c r="H219" s="246">
        <v>2024</v>
      </c>
      <c r="I219" s="8">
        <f t="shared" si="352"/>
        <v>0</v>
      </c>
      <c r="J219" s="8">
        <v>0</v>
      </c>
      <c r="K219" s="169">
        <f>I219+J219</f>
        <v>0</v>
      </c>
      <c r="L219" s="8">
        <v>0</v>
      </c>
      <c r="M219" s="8">
        <v>0</v>
      </c>
      <c r="N219" s="169">
        <f>L219+M219</f>
        <v>0</v>
      </c>
      <c r="O219" s="8">
        <v>0</v>
      </c>
      <c r="P219" s="8">
        <v>0</v>
      </c>
      <c r="Q219" s="169">
        <f>O219+P219</f>
        <v>0</v>
      </c>
      <c r="R219" s="169">
        <v>0</v>
      </c>
      <c r="S219" s="169">
        <v>0</v>
      </c>
      <c r="T219" s="169">
        <f t="shared" ref="T219" si="353">R219+S219</f>
        <v>0</v>
      </c>
      <c r="U219" s="169">
        <v>0</v>
      </c>
      <c r="V219" s="169">
        <v>0</v>
      </c>
      <c r="W219" s="169">
        <v>0</v>
      </c>
      <c r="X219" s="169">
        <f t="shared" ref="X219" si="354">U219+V219</f>
        <v>0</v>
      </c>
      <c r="Y219" s="69">
        <f>N219-T219-X219</f>
        <v>0</v>
      </c>
      <c r="AA219" s="8">
        <v>0</v>
      </c>
      <c r="AB219" s="8">
        <v>0</v>
      </c>
      <c r="AC219" s="169">
        <f>AA219+AB219</f>
        <v>0</v>
      </c>
    </row>
    <row r="220" spans="1:33" s="4" customFormat="1" ht="33" customHeight="1" x14ac:dyDescent="0.2">
      <c r="B220" s="47"/>
      <c r="C220" s="32" t="s">
        <v>48</v>
      </c>
      <c r="D220" s="56"/>
      <c r="E220" s="55"/>
      <c r="F220" s="55"/>
      <c r="G220" s="55"/>
      <c r="H220" s="55"/>
      <c r="I220" s="170">
        <f t="shared" ref="I220:V220" si="355">I217</f>
        <v>0</v>
      </c>
      <c r="J220" s="170">
        <f t="shared" si="355"/>
        <v>0</v>
      </c>
      <c r="K220" s="170">
        <f t="shared" si="355"/>
        <v>0</v>
      </c>
      <c r="L220" s="170">
        <f t="shared" si="355"/>
        <v>0</v>
      </c>
      <c r="M220" s="170">
        <f t="shared" si="355"/>
        <v>0</v>
      </c>
      <c r="N220" s="170">
        <f t="shared" si="355"/>
        <v>0</v>
      </c>
      <c r="O220" s="170">
        <f t="shared" si="355"/>
        <v>0</v>
      </c>
      <c r="P220" s="170">
        <f t="shared" si="355"/>
        <v>0</v>
      </c>
      <c r="Q220" s="170">
        <f t="shared" si="355"/>
        <v>0</v>
      </c>
      <c r="R220" s="170">
        <f t="shared" si="355"/>
        <v>0</v>
      </c>
      <c r="S220" s="170">
        <f t="shared" si="355"/>
        <v>0</v>
      </c>
      <c r="T220" s="170">
        <f t="shared" si="355"/>
        <v>0</v>
      </c>
      <c r="U220" s="170">
        <f t="shared" si="355"/>
        <v>0</v>
      </c>
      <c r="V220" s="170">
        <f t="shared" si="355"/>
        <v>0</v>
      </c>
      <c r="W220" s="170">
        <v>0</v>
      </c>
      <c r="X220" s="170">
        <f>X217</f>
        <v>0</v>
      </c>
      <c r="Y220" s="159">
        <f>Y217</f>
        <v>0</v>
      </c>
      <c r="Z220" s="11"/>
      <c r="AA220" s="170">
        <f>I220+L220+O220</f>
        <v>0</v>
      </c>
      <c r="AB220" s="170">
        <f t="shared" ref="AB220:AC220" si="356">J220+M220+P220</f>
        <v>0</v>
      </c>
      <c r="AC220" s="170">
        <f t="shared" si="356"/>
        <v>0</v>
      </c>
      <c r="AD220" s="11"/>
      <c r="AE220" s="11"/>
      <c r="AF220" s="11"/>
      <c r="AG220" s="11"/>
    </row>
    <row r="221" spans="1:33" ht="65.099999999999994" customHeight="1" x14ac:dyDescent="0.25">
      <c r="B221" s="95">
        <v>6.2</v>
      </c>
      <c r="C221" s="96" t="s">
        <v>79</v>
      </c>
      <c r="D221" s="97"/>
      <c r="E221" s="114"/>
      <c r="F221" s="115"/>
      <c r="G221" s="114"/>
      <c r="H221" s="114"/>
      <c r="I221" s="116"/>
      <c r="J221" s="116"/>
      <c r="K221" s="116"/>
      <c r="L221" s="116"/>
      <c r="M221" s="116"/>
      <c r="N221" s="116"/>
      <c r="O221" s="116"/>
      <c r="P221" s="116"/>
      <c r="Q221" s="116"/>
      <c r="R221" s="116"/>
      <c r="S221" s="116"/>
      <c r="T221" s="116"/>
      <c r="U221" s="116"/>
      <c r="V221" s="116"/>
      <c r="W221" s="116"/>
      <c r="X221" s="116"/>
      <c r="Y221" s="117"/>
      <c r="AA221" s="116"/>
      <c r="AB221" s="116"/>
      <c r="AC221" s="116"/>
    </row>
    <row r="222" spans="1:33" ht="24" customHeight="1" x14ac:dyDescent="0.25">
      <c r="B222" s="248"/>
      <c r="C222" s="31" t="s">
        <v>74</v>
      </c>
      <c r="D222" s="66"/>
      <c r="E222" s="63"/>
      <c r="F222" s="2"/>
      <c r="G222" s="67"/>
      <c r="H222" s="67"/>
      <c r="I222" s="68"/>
      <c r="J222" s="68"/>
      <c r="K222" s="169"/>
      <c r="L222" s="68"/>
      <c r="M222" s="68"/>
      <c r="N222" s="169"/>
      <c r="O222" s="68"/>
      <c r="P222" s="68"/>
      <c r="Q222" s="169"/>
      <c r="R222" s="169"/>
      <c r="S222" s="169"/>
      <c r="T222" s="169"/>
      <c r="U222" s="169"/>
      <c r="V222" s="169"/>
      <c r="W222" s="169"/>
      <c r="X222" s="169"/>
      <c r="Y222" s="69"/>
      <c r="AA222" s="68"/>
      <c r="AB222" s="68"/>
      <c r="AC222" s="169"/>
    </row>
    <row r="223" spans="1:33" ht="65.099999999999994" customHeight="1" x14ac:dyDescent="0.25">
      <c r="B223" s="52" t="s">
        <v>31</v>
      </c>
      <c r="C223" s="121" t="s">
        <v>144</v>
      </c>
      <c r="D223" s="132" t="s">
        <v>393</v>
      </c>
      <c r="E223" s="2" t="s">
        <v>96</v>
      </c>
      <c r="F223" s="83"/>
      <c r="G223" s="246">
        <v>2022</v>
      </c>
      <c r="H223" s="246">
        <v>2024</v>
      </c>
      <c r="I223" s="8">
        <v>50000</v>
      </c>
      <c r="J223" s="8">
        <v>0</v>
      </c>
      <c r="K223" s="169">
        <f>I223+J223</f>
        <v>50000</v>
      </c>
      <c r="L223" s="8">
        <v>50000</v>
      </c>
      <c r="M223" s="8">
        <v>0</v>
      </c>
      <c r="N223" s="169">
        <f t="shared" ref="N223:N224" si="357">L223+M223</f>
        <v>50000</v>
      </c>
      <c r="O223" s="8">
        <v>50000</v>
      </c>
      <c r="P223" s="8"/>
      <c r="Q223" s="169">
        <f t="shared" ref="Q223:Q224" si="358">O223+P223</f>
        <v>50000</v>
      </c>
      <c r="R223" s="169">
        <v>150000</v>
      </c>
      <c r="S223" s="169">
        <v>0</v>
      </c>
      <c r="T223" s="169">
        <f t="shared" ref="T223:T224" si="359">R223+S223</f>
        <v>150000</v>
      </c>
      <c r="U223" s="169">
        <v>0</v>
      </c>
      <c r="V223" s="169">
        <v>0</v>
      </c>
      <c r="W223" s="169"/>
      <c r="X223" s="169">
        <f t="shared" ref="X223:X224" si="360">U223+V223</f>
        <v>0</v>
      </c>
      <c r="Y223" s="69">
        <v>0</v>
      </c>
      <c r="AA223" s="8">
        <v>50000</v>
      </c>
      <c r="AB223" s="8"/>
      <c r="AC223" s="169">
        <f t="shared" ref="AC223:AC224" si="361">AA223+AB223</f>
        <v>50000</v>
      </c>
    </row>
    <row r="224" spans="1:33" ht="65.099999999999994" customHeight="1" x14ac:dyDescent="0.25">
      <c r="B224" s="52" t="s">
        <v>32</v>
      </c>
      <c r="C224" s="121" t="s">
        <v>98</v>
      </c>
      <c r="D224" s="132" t="s">
        <v>393</v>
      </c>
      <c r="E224" s="2" t="s">
        <v>96</v>
      </c>
      <c r="F224" s="83" t="s">
        <v>97</v>
      </c>
      <c r="G224" s="246">
        <v>2022</v>
      </c>
      <c r="H224" s="246">
        <v>2024</v>
      </c>
      <c r="I224" s="8">
        <v>60500</v>
      </c>
      <c r="J224" s="8">
        <v>0</v>
      </c>
      <c r="K224" s="169">
        <f>I224</f>
        <v>60500</v>
      </c>
      <c r="L224" s="8">
        <v>60500</v>
      </c>
      <c r="M224" s="8">
        <v>0</v>
      </c>
      <c r="N224" s="169">
        <f t="shared" si="357"/>
        <v>60500</v>
      </c>
      <c r="O224" s="8">
        <v>60500</v>
      </c>
      <c r="P224" s="8"/>
      <c r="Q224" s="169">
        <f t="shared" si="358"/>
        <v>60500</v>
      </c>
      <c r="R224" s="169">
        <f>60500*3</f>
        <v>181500</v>
      </c>
      <c r="S224" s="169">
        <v>0</v>
      </c>
      <c r="T224" s="169">
        <f t="shared" si="359"/>
        <v>181500</v>
      </c>
      <c r="U224" s="169">
        <v>0</v>
      </c>
      <c r="V224" s="169">
        <v>0</v>
      </c>
      <c r="W224" s="169"/>
      <c r="X224" s="169">
        <f t="shared" si="360"/>
        <v>0</v>
      </c>
      <c r="Y224" s="69">
        <v>0</v>
      </c>
      <c r="AA224" s="8">
        <v>60500</v>
      </c>
      <c r="AB224" s="8"/>
      <c r="AC224" s="169">
        <f t="shared" si="361"/>
        <v>60500</v>
      </c>
    </row>
    <row r="225" spans="1:33" s="4" customFormat="1" ht="30.75" customHeight="1" x14ac:dyDescent="0.2">
      <c r="B225" s="47"/>
      <c r="C225" s="32" t="s">
        <v>49</v>
      </c>
      <c r="D225" s="56"/>
      <c r="E225" s="55"/>
      <c r="F225" s="55"/>
      <c r="G225" s="55"/>
      <c r="H225" s="55"/>
      <c r="I225" s="170">
        <f t="shared" ref="I225:V225" si="362">I223+I224</f>
        <v>110500</v>
      </c>
      <c r="J225" s="170">
        <f t="shared" si="362"/>
        <v>0</v>
      </c>
      <c r="K225" s="170">
        <f t="shared" si="362"/>
        <v>110500</v>
      </c>
      <c r="L225" s="170">
        <f t="shared" si="362"/>
        <v>110500</v>
      </c>
      <c r="M225" s="170">
        <f t="shared" si="362"/>
        <v>0</v>
      </c>
      <c r="N225" s="170">
        <f t="shared" si="362"/>
        <v>110500</v>
      </c>
      <c r="O225" s="170">
        <f t="shared" si="362"/>
        <v>110500</v>
      </c>
      <c r="P225" s="170">
        <f t="shared" si="362"/>
        <v>0</v>
      </c>
      <c r="Q225" s="170">
        <f t="shared" si="362"/>
        <v>110500</v>
      </c>
      <c r="R225" s="170">
        <f t="shared" si="362"/>
        <v>331500</v>
      </c>
      <c r="S225" s="170">
        <f t="shared" si="362"/>
        <v>0</v>
      </c>
      <c r="T225" s="170">
        <f t="shared" si="362"/>
        <v>331500</v>
      </c>
      <c r="U225" s="170">
        <f t="shared" si="362"/>
        <v>0</v>
      </c>
      <c r="V225" s="170">
        <f t="shared" si="362"/>
        <v>0</v>
      </c>
      <c r="W225" s="170"/>
      <c r="X225" s="170">
        <f>X223+X224</f>
        <v>0</v>
      </c>
      <c r="Y225" s="159">
        <f>Y223+Y224</f>
        <v>0</v>
      </c>
      <c r="Z225" s="11"/>
      <c r="AA225" s="170">
        <f>I225+L225+O225</f>
        <v>331500</v>
      </c>
      <c r="AB225" s="170">
        <f t="shared" ref="AB225:AC225" si="363">J225+M225+P225</f>
        <v>0</v>
      </c>
      <c r="AC225" s="170">
        <f t="shared" si="363"/>
        <v>331500</v>
      </c>
      <c r="AD225" s="11"/>
      <c r="AE225" s="11"/>
      <c r="AF225" s="11"/>
      <c r="AG225" s="11"/>
    </row>
    <row r="226" spans="1:33" s="4" customFormat="1" ht="42" customHeight="1" x14ac:dyDescent="0.2">
      <c r="B226" s="47"/>
      <c r="C226" s="41" t="s">
        <v>153</v>
      </c>
      <c r="D226" s="76"/>
      <c r="E226" s="55"/>
      <c r="F226" s="55"/>
      <c r="G226" s="55"/>
      <c r="H226" s="55"/>
      <c r="I226" s="170">
        <f>I220+I225</f>
        <v>110500</v>
      </c>
      <c r="J226" s="170">
        <f t="shared" ref="J226:V226" si="364">J220+J225</f>
        <v>0</v>
      </c>
      <c r="K226" s="170">
        <f t="shared" si="364"/>
        <v>110500</v>
      </c>
      <c r="L226" s="170">
        <f t="shared" si="364"/>
        <v>110500</v>
      </c>
      <c r="M226" s="170">
        <f t="shared" si="364"/>
        <v>0</v>
      </c>
      <c r="N226" s="170">
        <f t="shared" si="364"/>
        <v>110500</v>
      </c>
      <c r="O226" s="170">
        <f t="shared" si="364"/>
        <v>110500</v>
      </c>
      <c r="P226" s="170">
        <f t="shared" si="364"/>
        <v>0</v>
      </c>
      <c r="Q226" s="170">
        <f t="shared" si="364"/>
        <v>110500</v>
      </c>
      <c r="R226" s="170">
        <f t="shared" si="364"/>
        <v>331500</v>
      </c>
      <c r="S226" s="170">
        <f t="shared" si="364"/>
        <v>0</v>
      </c>
      <c r="T226" s="170">
        <f t="shared" si="364"/>
        <v>331500</v>
      </c>
      <c r="U226" s="170">
        <f t="shared" si="364"/>
        <v>0</v>
      </c>
      <c r="V226" s="170">
        <f t="shared" si="364"/>
        <v>0</v>
      </c>
      <c r="W226" s="170"/>
      <c r="X226" s="170">
        <f>X220+X225</f>
        <v>0</v>
      </c>
      <c r="Y226" s="159">
        <f>Y220+Y225</f>
        <v>0</v>
      </c>
      <c r="Z226" s="11"/>
      <c r="AA226" s="170">
        <f>AA220+AA225</f>
        <v>331500</v>
      </c>
      <c r="AB226" s="170">
        <f t="shared" ref="AB226" si="365">AB220+AB225</f>
        <v>0</v>
      </c>
      <c r="AC226" s="170">
        <f>AC220+AC225</f>
        <v>331500</v>
      </c>
      <c r="AD226" s="11"/>
      <c r="AE226" s="11"/>
      <c r="AF226" s="11"/>
      <c r="AG226" s="11"/>
    </row>
    <row r="227" spans="1:33" s="21" customFormat="1" ht="42" customHeight="1" x14ac:dyDescent="0.2">
      <c r="B227" s="259" t="s">
        <v>87</v>
      </c>
      <c r="C227" s="260"/>
      <c r="D227" s="260"/>
      <c r="E227" s="260"/>
      <c r="F227" s="260"/>
      <c r="G227" s="260"/>
      <c r="H227" s="260"/>
      <c r="I227" s="260"/>
      <c r="J227" s="260"/>
      <c r="K227" s="260"/>
      <c r="L227" s="260"/>
      <c r="M227" s="260"/>
      <c r="N227" s="260"/>
      <c r="O227" s="260"/>
      <c r="P227" s="260"/>
      <c r="Q227" s="260"/>
      <c r="R227" s="260"/>
      <c r="S227" s="260"/>
      <c r="T227" s="260"/>
      <c r="U227" s="260"/>
      <c r="V227" s="260"/>
      <c r="W227" s="260"/>
      <c r="X227" s="260"/>
      <c r="Y227" s="261"/>
      <c r="Z227" s="22"/>
      <c r="AA227" s="22"/>
      <c r="AB227" s="22"/>
      <c r="AC227" s="22"/>
      <c r="AD227" s="22"/>
      <c r="AE227" s="22"/>
      <c r="AF227" s="22"/>
      <c r="AG227" s="22"/>
    </row>
    <row r="228" spans="1:33" s="21" customFormat="1" ht="36" customHeight="1" x14ac:dyDescent="0.2">
      <c r="A228" s="23"/>
      <c r="B228" s="253" t="s">
        <v>76</v>
      </c>
      <c r="C228" s="254"/>
      <c r="D228" s="254"/>
      <c r="E228" s="254"/>
      <c r="F228" s="254"/>
      <c r="G228" s="254"/>
      <c r="H228" s="254"/>
      <c r="I228" s="254"/>
      <c r="J228" s="254"/>
      <c r="K228" s="254"/>
      <c r="L228" s="254"/>
      <c r="M228" s="254"/>
      <c r="N228" s="254"/>
      <c r="O228" s="254"/>
      <c r="P228" s="254"/>
      <c r="Q228" s="254"/>
      <c r="R228" s="254"/>
      <c r="S228" s="254"/>
      <c r="T228" s="254"/>
      <c r="U228" s="254"/>
      <c r="V228" s="254"/>
      <c r="W228" s="254"/>
      <c r="X228" s="254"/>
      <c r="Y228" s="255"/>
      <c r="Z228" s="22"/>
      <c r="AA228" s="22"/>
      <c r="AB228" s="22"/>
      <c r="AC228" s="22"/>
      <c r="AD228" s="22"/>
      <c r="AE228" s="22"/>
      <c r="AF228" s="22"/>
      <c r="AG228" s="22"/>
    </row>
    <row r="229" spans="1:33" ht="65.099999999999994" customHeight="1" x14ac:dyDescent="0.2">
      <c r="B229" s="262" t="s">
        <v>0</v>
      </c>
      <c r="C229" s="263" t="s">
        <v>73</v>
      </c>
      <c r="D229" s="245" t="s">
        <v>57</v>
      </c>
      <c r="E229" s="263" t="s">
        <v>58</v>
      </c>
      <c r="F229" s="263"/>
      <c r="G229" s="250" t="s">
        <v>59</v>
      </c>
      <c r="H229" s="250"/>
      <c r="I229" s="251" t="s">
        <v>70</v>
      </c>
      <c r="J229" s="251"/>
      <c r="K229" s="251"/>
      <c r="L229" s="251" t="s">
        <v>71</v>
      </c>
      <c r="M229" s="251"/>
      <c r="N229" s="251"/>
      <c r="O229" s="251" t="s">
        <v>72</v>
      </c>
      <c r="P229" s="251"/>
      <c r="Q229" s="251"/>
      <c r="R229" s="251" t="s">
        <v>65</v>
      </c>
      <c r="S229" s="251"/>
      <c r="T229" s="251"/>
      <c r="U229" s="251"/>
      <c r="V229" s="251"/>
      <c r="W229" s="251"/>
      <c r="X229" s="251"/>
      <c r="Y229" s="256" t="s">
        <v>69</v>
      </c>
      <c r="AA229" s="251" t="s">
        <v>454</v>
      </c>
      <c r="AB229" s="251"/>
      <c r="AC229" s="251"/>
    </row>
    <row r="230" spans="1:33" ht="65.099999999999994" customHeight="1" x14ac:dyDescent="0.2">
      <c r="B230" s="262"/>
      <c r="C230" s="263"/>
      <c r="D230" s="263" t="s">
        <v>62</v>
      </c>
      <c r="E230" s="257" t="s">
        <v>63</v>
      </c>
      <c r="F230" s="257" t="s">
        <v>64</v>
      </c>
      <c r="G230" s="250" t="s">
        <v>60</v>
      </c>
      <c r="H230" s="250" t="s">
        <v>61</v>
      </c>
      <c r="I230" s="251"/>
      <c r="J230" s="251"/>
      <c r="K230" s="251"/>
      <c r="L230" s="251"/>
      <c r="M230" s="251"/>
      <c r="N230" s="251"/>
      <c r="O230" s="251"/>
      <c r="P230" s="251"/>
      <c r="Q230" s="251"/>
      <c r="R230" s="251" t="s">
        <v>66</v>
      </c>
      <c r="S230" s="264"/>
      <c r="T230" s="264"/>
      <c r="U230" s="251" t="s">
        <v>67</v>
      </c>
      <c r="V230" s="252"/>
      <c r="W230" s="252"/>
      <c r="X230" s="252"/>
      <c r="Y230" s="256"/>
      <c r="AA230" s="251"/>
      <c r="AB230" s="251"/>
      <c r="AC230" s="251"/>
    </row>
    <row r="231" spans="1:33" ht="65.099999999999994" customHeight="1" x14ac:dyDescent="0.2">
      <c r="B231" s="262"/>
      <c r="C231" s="263"/>
      <c r="D231" s="263"/>
      <c r="E231" s="258"/>
      <c r="F231" s="258"/>
      <c r="G231" s="250"/>
      <c r="H231" s="250"/>
      <c r="I231" s="243" t="s">
        <v>52</v>
      </c>
      <c r="J231" s="243" t="s">
        <v>53</v>
      </c>
      <c r="K231" s="243" t="s">
        <v>56</v>
      </c>
      <c r="L231" s="243" t="s">
        <v>52</v>
      </c>
      <c r="M231" s="243" t="s">
        <v>53</v>
      </c>
      <c r="N231" s="243" t="s">
        <v>56</v>
      </c>
      <c r="O231" s="243" t="s">
        <v>52</v>
      </c>
      <c r="P231" s="243" t="s">
        <v>53</v>
      </c>
      <c r="Q231" s="243" t="s">
        <v>56</v>
      </c>
      <c r="R231" s="243" t="s">
        <v>52</v>
      </c>
      <c r="S231" s="243" t="s">
        <v>53</v>
      </c>
      <c r="T231" s="243" t="s">
        <v>54</v>
      </c>
      <c r="U231" s="243" t="s">
        <v>52</v>
      </c>
      <c r="V231" s="243" t="s">
        <v>53</v>
      </c>
      <c r="W231" s="243" t="s">
        <v>68</v>
      </c>
      <c r="X231" s="243" t="s">
        <v>55</v>
      </c>
      <c r="Y231" s="244"/>
      <c r="AA231" s="173" t="s">
        <v>52</v>
      </c>
      <c r="AB231" s="173" t="s">
        <v>53</v>
      </c>
      <c r="AC231" s="173" t="s">
        <v>56</v>
      </c>
    </row>
    <row r="232" spans="1:33" s="26" customFormat="1" ht="65.099999999999994" customHeight="1" x14ac:dyDescent="0.2">
      <c r="B232" s="95">
        <v>7.1</v>
      </c>
      <c r="C232" s="103" t="s">
        <v>324</v>
      </c>
      <c r="D232" s="99"/>
      <c r="E232" s="104"/>
      <c r="F232" s="104"/>
      <c r="G232" s="99"/>
      <c r="H232" s="99"/>
      <c r="I232" s="105"/>
      <c r="J232" s="105"/>
      <c r="K232" s="105"/>
      <c r="L232" s="105"/>
      <c r="M232" s="105"/>
      <c r="N232" s="105"/>
      <c r="O232" s="105"/>
      <c r="P232" s="105"/>
      <c r="Q232" s="105"/>
      <c r="R232" s="105"/>
      <c r="S232" s="105"/>
      <c r="T232" s="105"/>
      <c r="U232" s="105"/>
      <c r="V232" s="105"/>
      <c r="W232" s="105"/>
      <c r="X232" s="105"/>
      <c r="Y232" s="106"/>
      <c r="Z232" s="27"/>
      <c r="AA232" s="105"/>
      <c r="AB232" s="105"/>
      <c r="AC232" s="105"/>
      <c r="AD232" s="27"/>
      <c r="AE232" s="27"/>
      <c r="AF232" s="27"/>
      <c r="AG232" s="27"/>
    </row>
    <row r="233" spans="1:33" ht="27" customHeight="1" x14ac:dyDescent="0.25">
      <c r="B233" s="248"/>
      <c r="C233" s="31" t="s">
        <v>74</v>
      </c>
      <c r="D233" s="66"/>
      <c r="E233" s="63"/>
      <c r="F233" s="2"/>
      <c r="G233" s="67"/>
      <c r="H233" s="67"/>
      <c r="I233" s="68"/>
      <c r="J233" s="68"/>
      <c r="K233" s="169"/>
      <c r="L233" s="68"/>
      <c r="M233" s="68"/>
      <c r="N233" s="169"/>
      <c r="O233" s="68"/>
      <c r="P233" s="68"/>
      <c r="Q233" s="169"/>
      <c r="R233" s="169"/>
      <c r="S233" s="169"/>
      <c r="T233" s="169"/>
      <c r="U233" s="169"/>
      <c r="V233" s="169"/>
      <c r="W233" s="169"/>
      <c r="X233" s="169"/>
      <c r="Y233" s="69"/>
      <c r="AA233" s="68"/>
      <c r="AB233" s="68"/>
      <c r="AC233" s="169"/>
    </row>
    <row r="234" spans="1:33" ht="65.099999999999994" customHeight="1" x14ac:dyDescent="0.25">
      <c r="B234" s="248" t="s">
        <v>33</v>
      </c>
      <c r="C234" s="30" t="s">
        <v>332</v>
      </c>
      <c r="D234" s="3"/>
      <c r="E234" s="63"/>
      <c r="F234" s="2"/>
      <c r="G234" s="67"/>
      <c r="H234" s="67"/>
      <c r="I234" s="171">
        <f>I235+I236</f>
        <v>872554</v>
      </c>
      <c r="J234" s="171">
        <f t="shared" ref="J234:Y234" si="366">J235+J236</f>
        <v>55860000</v>
      </c>
      <c r="K234" s="171">
        <f t="shared" si="366"/>
        <v>56732554</v>
      </c>
      <c r="L234" s="171">
        <f t="shared" si="366"/>
        <v>872554</v>
      </c>
      <c r="M234" s="171">
        <f t="shared" si="366"/>
        <v>0</v>
      </c>
      <c r="N234" s="171">
        <f t="shared" si="366"/>
        <v>872554</v>
      </c>
      <c r="O234" s="171">
        <f t="shared" si="366"/>
        <v>872554</v>
      </c>
      <c r="P234" s="171">
        <f t="shared" si="366"/>
        <v>0</v>
      </c>
      <c r="Q234" s="171">
        <f t="shared" si="366"/>
        <v>872554</v>
      </c>
      <c r="R234" s="171">
        <f t="shared" si="366"/>
        <v>0</v>
      </c>
      <c r="S234" s="171">
        <f t="shared" si="366"/>
        <v>9310000</v>
      </c>
      <c r="T234" s="171">
        <f t="shared" si="366"/>
        <v>9310000</v>
      </c>
      <c r="U234" s="171">
        <f t="shared" si="366"/>
        <v>2617662</v>
      </c>
      <c r="V234" s="171">
        <f>V235+V236</f>
        <v>46550000</v>
      </c>
      <c r="W234" s="171"/>
      <c r="X234" s="171">
        <f t="shared" si="366"/>
        <v>49167662</v>
      </c>
      <c r="Y234" s="161">
        <f t="shared" si="366"/>
        <v>0</v>
      </c>
      <c r="AA234" s="171">
        <f t="shared" ref="AA234:AC234" si="367">AA235+AA236</f>
        <v>872554</v>
      </c>
      <c r="AB234" s="171">
        <f t="shared" si="367"/>
        <v>0</v>
      </c>
      <c r="AC234" s="171">
        <f t="shared" si="367"/>
        <v>872554</v>
      </c>
    </row>
    <row r="235" spans="1:33" ht="65.099999999999994" customHeight="1" x14ac:dyDescent="0.25">
      <c r="B235" s="48" t="s">
        <v>325</v>
      </c>
      <c r="C235" s="34" t="s">
        <v>127</v>
      </c>
      <c r="D235" s="35" t="s">
        <v>394</v>
      </c>
      <c r="E235" s="2" t="s">
        <v>96</v>
      </c>
      <c r="F235" s="2" t="s">
        <v>99</v>
      </c>
      <c r="G235" s="246">
        <v>2022</v>
      </c>
      <c r="H235" s="246">
        <v>2024</v>
      </c>
      <c r="I235" s="8">
        <v>0</v>
      </c>
      <c r="J235" s="8">
        <v>55860000</v>
      </c>
      <c r="K235" s="8">
        <v>55860000</v>
      </c>
      <c r="L235" s="68">
        <v>0</v>
      </c>
      <c r="M235" s="8">
        <v>0</v>
      </c>
      <c r="N235" s="169">
        <f>M235</f>
        <v>0</v>
      </c>
      <c r="O235" s="8"/>
      <c r="P235" s="8">
        <v>0</v>
      </c>
      <c r="Q235" s="169">
        <f>O235+P235</f>
        <v>0</v>
      </c>
      <c r="R235" s="169">
        <v>0</v>
      </c>
      <c r="S235" s="169">
        <v>9310000</v>
      </c>
      <c r="T235" s="169">
        <f>S235</f>
        <v>9310000</v>
      </c>
      <c r="U235" s="169">
        <v>0</v>
      </c>
      <c r="V235" s="169">
        <v>46550000</v>
      </c>
      <c r="W235" s="169"/>
      <c r="X235" s="169">
        <f>U235+V235</f>
        <v>46550000</v>
      </c>
      <c r="Y235" s="69"/>
      <c r="AA235" s="8"/>
      <c r="AB235" s="8">
        <v>0</v>
      </c>
      <c r="AC235" s="169">
        <f>AA235+AB235</f>
        <v>0</v>
      </c>
    </row>
    <row r="236" spans="1:33" ht="65.099999999999994" customHeight="1" x14ac:dyDescent="0.2">
      <c r="B236" s="48" t="s">
        <v>326</v>
      </c>
      <c r="C236" s="36" t="s">
        <v>128</v>
      </c>
      <c r="D236" s="59" t="s">
        <v>396</v>
      </c>
      <c r="E236" s="1" t="s">
        <v>105</v>
      </c>
      <c r="F236" s="1" t="s">
        <v>121</v>
      </c>
      <c r="G236" s="70">
        <v>2022</v>
      </c>
      <c r="H236" s="70">
        <v>2024</v>
      </c>
      <c r="I236" s="9">
        <v>872554</v>
      </c>
      <c r="J236" s="8">
        <v>0</v>
      </c>
      <c r="K236" s="53">
        <f>I236+J236</f>
        <v>872554</v>
      </c>
      <c r="L236" s="9">
        <v>872554</v>
      </c>
      <c r="M236" s="8">
        <v>0</v>
      </c>
      <c r="N236" s="53">
        <f>L236+M236</f>
        <v>872554</v>
      </c>
      <c r="O236" s="9">
        <v>872554</v>
      </c>
      <c r="P236" s="8">
        <v>0</v>
      </c>
      <c r="Q236" s="53">
        <f>P236+O236</f>
        <v>872554</v>
      </c>
      <c r="R236" s="53">
        <v>0</v>
      </c>
      <c r="S236" s="53">
        <v>0</v>
      </c>
      <c r="T236" s="53">
        <f>R236+S236</f>
        <v>0</v>
      </c>
      <c r="U236" s="9">
        <f>Q236+N236+K236</f>
        <v>2617662</v>
      </c>
      <c r="V236" s="53">
        <v>0</v>
      </c>
      <c r="W236" s="135" t="s">
        <v>403</v>
      </c>
      <c r="X236" s="169">
        <f>U236+V236</f>
        <v>2617662</v>
      </c>
      <c r="Y236" s="54">
        <v>0</v>
      </c>
      <c r="AA236" s="9">
        <v>872554</v>
      </c>
      <c r="AB236" s="8">
        <v>0</v>
      </c>
      <c r="AC236" s="53">
        <f>AB236+AA236</f>
        <v>872554</v>
      </c>
    </row>
    <row r="237" spans="1:33" s="4" customFormat="1" ht="33" customHeight="1" x14ac:dyDescent="0.2">
      <c r="B237" s="47"/>
      <c r="C237" s="32" t="s">
        <v>50</v>
      </c>
      <c r="D237" s="56"/>
      <c r="E237" s="55"/>
      <c r="F237" s="55"/>
      <c r="G237" s="55"/>
      <c r="H237" s="55"/>
      <c r="I237" s="170">
        <f>I234</f>
        <v>872554</v>
      </c>
      <c r="J237" s="170">
        <f t="shared" ref="J237:Y237" si="368">J234</f>
        <v>55860000</v>
      </c>
      <c r="K237" s="170">
        <f t="shared" si="368"/>
        <v>56732554</v>
      </c>
      <c r="L237" s="170">
        <f t="shared" si="368"/>
        <v>872554</v>
      </c>
      <c r="M237" s="170">
        <f t="shared" si="368"/>
        <v>0</v>
      </c>
      <c r="N237" s="170">
        <f t="shared" si="368"/>
        <v>872554</v>
      </c>
      <c r="O237" s="170">
        <f t="shared" si="368"/>
        <v>872554</v>
      </c>
      <c r="P237" s="170">
        <f t="shared" si="368"/>
        <v>0</v>
      </c>
      <c r="Q237" s="170">
        <f t="shared" si="368"/>
        <v>872554</v>
      </c>
      <c r="R237" s="170">
        <f t="shared" si="368"/>
        <v>0</v>
      </c>
      <c r="S237" s="170">
        <f t="shared" si="368"/>
        <v>9310000</v>
      </c>
      <c r="T237" s="170">
        <f t="shared" si="368"/>
        <v>9310000</v>
      </c>
      <c r="U237" s="170">
        <f t="shared" si="368"/>
        <v>2617662</v>
      </c>
      <c r="V237" s="170">
        <f t="shared" si="368"/>
        <v>46550000</v>
      </c>
      <c r="W237" s="170"/>
      <c r="X237" s="170">
        <f t="shared" si="368"/>
        <v>49167662</v>
      </c>
      <c r="Y237" s="159">
        <f t="shared" si="368"/>
        <v>0</v>
      </c>
      <c r="Z237" s="11"/>
      <c r="AA237" s="170">
        <f>I237+L237+O237</f>
        <v>2617662</v>
      </c>
      <c r="AB237" s="170">
        <f t="shared" ref="AB237:AC237" si="369">J237+M237+P237</f>
        <v>55860000</v>
      </c>
      <c r="AC237" s="170">
        <f t="shared" si="369"/>
        <v>58477662</v>
      </c>
      <c r="AD237" s="11"/>
      <c r="AE237" s="11"/>
      <c r="AF237" s="11"/>
      <c r="AG237" s="11"/>
    </row>
    <row r="238" spans="1:33" s="4" customFormat="1" ht="65.099999999999994" customHeight="1" x14ac:dyDescent="0.2">
      <c r="B238" s="123">
        <v>7.2</v>
      </c>
      <c r="C238" s="110" t="s">
        <v>327</v>
      </c>
      <c r="D238" s="110"/>
      <c r="E238" s="124"/>
      <c r="F238" s="124"/>
      <c r="G238" s="124"/>
      <c r="H238" s="124"/>
      <c r="I238" s="125"/>
      <c r="J238" s="125"/>
      <c r="K238" s="125"/>
      <c r="L238" s="125"/>
      <c r="M238" s="125"/>
      <c r="N238" s="125"/>
      <c r="O238" s="125"/>
      <c r="P238" s="125"/>
      <c r="Q238" s="125"/>
      <c r="R238" s="125"/>
      <c r="S238" s="125"/>
      <c r="T238" s="125"/>
      <c r="U238" s="125"/>
      <c r="V238" s="125"/>
      <c r="W238" s="125"/>
      <c r="X238" s="125"/>
      <c r="Y238" s="126"/>
      <c r="Z238" s="11"/>
      <c r="AA238" s="125"/>
      <c r="AB238" s="125"/>
      <c r="AC238" s="125"/>
      <c r="AD238" s="11"/>
      <c r="AE238" s="11"/>
      <c r="AF238" s="11"/>
      <c r="AG238" s="11"/>
    </row>
    <row r="239" spans="1:33" ht="27" customHeight="1" x14ac:dyDescent="0.25">
      <c r="B239" s="248"/>
      <c r="C239" s="31" t="s">
        <v>74</v>
      </c>
      <c r="D239" s="66"/>
      <c r="E239" s="63"/>
      <c r="F239" s="2"/>
      <c r="G239" s="67"/>
      <c r="H239" s="67"/>
      <c r="I239" s="68"/>
      <c r="J239" s="68"/>
      <c r="K239" s="169"/>
      <c r="L239" s="68"/>
      <c r="M239" s="68"/>
      <c r="N239" s="169"/>
      <c r="O239" s="68"/>
      <c r="P239" s="68"/>
      <c r="Q239" s="169"/>
      <c r="R239" s="169"/>
      <c r="S239" s="169"/>
      <c r="T239" s="169"/>
      <c r="U239" s="169"/>
      <c r="V239" s="169"/>
      <c r="W239" s="169"/>
      <c r="X239" s="169"/>
      <c r="Y239" s="69"/>
      <c r="AA239" s="68"/>
      <c r="AB239" s="68"/>
      <c r="AC239" s="169"/>
    </row>
    <row r="240" spans="1:33" ht="65.099999999999994" customHeight="1" x14ac:dyDescent="0.25">
      <c r="B240" s="248" t="s">
        <v>34</v>
      </c>
      <c r="C240" s="30" t="s">
        <v>80</v>
      </c>
      <c r="D240" s="3"/>
      <c r="E240" s="63"/>
      <c r="F240" s="2"/>
      <c r="G240" s="67"/>
      <c r="H240" s="67"/>
      <c r="I240" s="171">
        <f>I241</f>
        <v>20000</v>
      </c>
      <c r="J240" s="171">
        <f t="shared" ref="J240:AC240" si="370">J241</f>
        <v>0</v>
      </c>
      <c r="K240" s="171">
        <f t="shared" si="370"/>
        <v>20000</v>
      </c>
      <c r="L240" s="171">
        <f t="shared" si="370"/>
        <v>20000</v>
      </c>
      <c r="M240" s="171">
        <f t="shared" si="370"/>
        <v>0</v>
      </c>
      <c r="N240" s="171">
        <f t="shared" si="370"/>
        <v>20000</v>
      </c>
      <c r="O240" s="171">
        <f t="shared" si="370"/>
        <v>20000</v>
      </c>
      <c r="P240" s="171">
        <f t="shared" si="370"/>
        <v>0</v>
      </c>
      <c r="Q240" s="171">
        <f t="shared" si="370"/>
        <v>20000</v>
      </c>
      <c r="R240" s="171">
        <f t="shared" si="370"/>
        <v>60000</v>
      </c>
      <c r="S240" s="171">
        <f t="shared" si="370"/>
        <v>0</v>
      </c>
      <c r="T240" s="171">
        <f t="shared" si="370"/>
        <v>60000</v>
      </c>
      <c r="U240" s="171">
        <f t="shared" si="370"/>
        <v>0</v>
      </c>
      <c r="V240" s="171">
        <f t="shared" si="370"/>
        <v>0</v>
      </c>
      <c r="W240" s="171"/>
      <c r="X240" s="171">
        <f>X241</f>
        <v>0</v>
      </c>
      <c r="Y240" s="161">
        <f t="shared" si="370"/>
        <v>0</v>
      </c>
      <c r="AA240" s="171">
        <f t="shared" si="370"/>
        <v>20000</v>
      </c>
      <c r="AB240" s="171">
        <f t="shared" si="370"/>
        <v>0</v>
      </c>
      <c r="AC240" s="171">
        <f t="shared" si="370"/>
        <v>20000</v>
      </c>
    </row>
    <row r="241" spans="2:33" ht="65.099999999999994" customHeight="1" x14ac:dyDescent="0.25">
      <c r="B241" s="48" t="s">
        <v>329</v>
      </c>
      <c r="C241" s="34" t="s">
        <v>129</v>
      </c>
      <c r="D241" s="35" t="s">
        <v>388</v>
      </c>
      <c r="E241" s="2" t="s">
        <v>89</v>
      </c>
      <c r="F241" s="2" t="s">
        <v>99</v>
      </c>
      <c r="G241" s="246">
        <v>2022</v>
      </c>
      <c r="H241" s="246">
        <v>2024</v>
      </c>
      <c r="I241" s="8">
        <v>20000</v>
      </c>
      <c r="J241" s="8">
        <v>0</v>
      </c>
      <c r="K241" s="169">
        <f>I241+J241</f>
        <v>20000</v>
      </c>
      <c r="L241" s="8">
        <v>20000</v>
      </c>
      <c r="M241" s="8">
        <v>0</v>
      </c>
      <c r="N241" s="169">
        <f>L241+M241</f>
        <v>20000</v>
      </c>
      <c r="O241" s="8">
        <v>20000</v>
      </c>
      <c r="P241" s="8">
        <v>0</v>
      </c>
      <c r="Q241" s="169">
        <f>O241+P241</f>
        <v>20000</v>
      </c>
      <c r="R241" s="169">
        <f>K241+N241+Q241</f>
        <v>60000</v>
      </c>
      <c r="S241" s="169">
        <v>0</v>
      </c>
      <c r="T241" s="169">
        <f>R241+S241</f>
        <v>60000</v>
      </c>
      <c r="U241" s="169">
        <v>0</v>
      </c>
      <c r="V241" s="169">
        <v>0</v>
      </c>
      <c r="W241" s="169"/>
      <c r="X241" s="169">
        <f>U241+V241</f>
        <v>0</v>
      </c>
      <c r="Y241" s="69">
        <v>0</v>
      </c>
      <c r="AA241" s="8">
        <v>20000</v>
      </c>
      <c r="AB241" s="8">
        <v>0</v>
      </c>
      <c r="AC241" s="169">
        <f>AA241+AB241</f>
        <v>20000</v>
      </c>
    </row>
    <row r="242" spans="2:33" ht="65.099999999999994" customHeight="1" x14ac:dyDescent="0.25">
      <c r="B242" s="48" t="s">
        <v>328</v>
      </c>
      <c r="C242" s="30" t="s">
        <v>81</v>
      </c>
      <c r="D242" s="3"/>
      <c r="E242" s="63"/>
      <c r="F242" s="2"/>
      <c r="G242" s="67"/>
      <c r="H242" s="67"/>
      <c r="I242" s="171">
        <f t="shared" ref="I242:V242" si="371">I243</f>
        <v>50000</v>
      </c>
      <c r="J242" s="171">
        <f t="shared" si="371"/>
        <v>0</v>
      </c>
      <c r="K242" s="171">
        <f t="shared" si="371"/>
        <v>50000</v>
      </c>
      <c r="L242" s="171">
        <f t="shared" si="371"/>
        <v>0</v>
      </c>
      <c r="M242" s="171">
        <f t="shared" si="371"/>
        <v>0</v>
      </c>
      <c r="N242" s="171">
        <f t="shared" si="371"/>
        <v>0</v>
      </c>
      <c r="O242" s="171">
        <f t="shared" si="371"/>
        <v>0</v>
      </c>
      <c r="P242" s="171">
        <f t="shared" si="371"/>
        <v>0</v>
      </c>
      <c r="Q242" s="171">
        <f t="shared" si="371"/>
        <v>0</v>
      </c>
      <c r="R242" s="171">
        <f t="shared" si="371"/>
        <v>50000</v>
      </c>
      <c r="S242" s="171">
        <f t="shared" si="371"/>
        <v>0</v>
      </c>
      <c r="T242" s="171">
        <f t="shared" si="371"/>
        <v>50000</v>
      </c>
      <c r="U242" s="171">
        <f t="shared" si="371"/>
        <v>0</v>
      </c>
      <c r="V242" s="171">
        <f t="shared" si="371"/>
        <v>0</v>
      </c>
      <c r="W242" s="171"/>
      <c r="X242" s="171">
        <f>X243</f>
        <v>0</v>
      </c>
      <c r="Y242" s="161">
        <f>Y243</f>
        <v>0</v>
      </c>
      <c r="AA242" s="171">
        <f t="shared" ref="AA242:AC242" si="372">AA243</f>
        <v>0</v>
      </c>
      <c r="AB242" s="171">
        <f t="shared" si="372"/>
        <v>0</v>
      </c>
      <c r="AC242" s="171">
        <f t="shared" si="372"/>
        <v>0</v>
      </c>
    </row>
    <row r="243" spans="2:33" ht="65.099999999999994" customHeight="1" x14ac:dyDescent="0.2">
      <c r="B243" s="48" t="s">
        <v>330</v>
      </c>
      <c r="C243" s="42" t="s">
        <v>130</v>
      </c>
      <c r="D243" s="35" t="s">
        <v>388</v>
      </c>
      <c r="E243" s="2" t="s">
        <v>89</v>
      </c>
      <c r="F243" s="2" t="s">
        <v>100</v>
      </c>
      <c r="G243" s="246">
        <v>2022</v>
      </c>
      <c r="H243" s="246">
        <v>2024</v>
      </c>
      <c r="I243" s="8">
        <v>50000</v>
      </c>
      <c r="J243" s="8">
        <v>0</v>
      </c>
      <c r="K243" s="169">
        <f>I243+J243</f>
        <v>50000</v>
      </c>
      <c r="L243" s="8">
        <v>0</v>
      </c>
      <c r="M243" s="8">
        <v>0</v>
      </c>
      <c r="N243" s="169">
        <f>L243+M243</f>
        <v>0</v>
      </c>
      <c r="O243" s="8">
        <v>0</v>
      </c>
      <c r="P243" s="8">
        <v>0</v>
      </c>
      <c r="Q243" s="169">
        <f>O243+P243</f>
        <v>0</v>
      </c>
      <c r="R243" s="8">
        <f>K243+N243+Q243</f>
        <v>50000</v>
      </c>
      <c r="S243" s="8">
        <v>0</v>
      </c>
      <c r="T243" s="169">
        <f>R243+S243</f>
        <v>50000</v>
      </c>
      <c r="U243" s="169">
        <v>0</v>
      </c>
      <c r="V243" s="169">
        <v>0</v>
      </c>
      <c r="W243" s="169"/>
      <c r="X243" s="169">
        <f>U243+V243</f>
        <v>0</v>
      </c>
      <c r="Y243" s="69">
        <v>0</v>
      </c>
      <c r="AA243" s="8">
        <v>0</v>
      </c>
      <c r="AB243" s="8">
        <v>0</v>
      </c>
      <c r="AC243" s="169">
        <f>AA243+AB243</f>
        <v>0</v>
      </c>
    </row>
    <row r="244" spans="2:33" s="4" customFormat="1" ht="31.5" customHeight="1" x14ac:dyDescent="0.2">
      <c r="B244" s="47"/>
      <c r="C244" s="32" t="s">
        <v>51</v>
      </c>
      <c r="D244" s="24"/>
      <c r="E244" s="25"/>
      <c r="F244" s="25"/>
      <c r="G244" s="25"/>
      <c r="H244" s="25"/>
      <c r="I244" s="170">
        <f t="shared" ref="I244:V244" si="373">I240+I242</f>
        <v>70000</v>
      </c>
      <c r="J244" s="170">
        <f t="shared" si="373"/>
        <v>0</v>
      </c>
      <c r="K244" s="170">
        <f>K240+K242</f>
        <v>70000</v>
      </c>
      <c r="L244" s="170">
        <f>L240+L242</f>
        <v>20000</v>
      </c>
      <c r="M244" s="170">
        <f t="shared" si="373"/>
        <v>0</v>
      </c>
      <c r="N244" s="170">
        <f>N240+N242</f>
        <v>20000</v>
      </c>
      <c r="O244" s="170">
        <f t="shared" si="373"/>
        <v>20000</v>
      </c>
      <c r="P244" s="170">
        <f t="shared" si="373"/>
        <v>0</v>
      </c>
      <c r="Q244" s="170">
        <f t="shared" si="373"/>
        <v>20000</v>
      </c>
      <c r="R244" s="170">
        <f t="shared" si="373"/>
        <v>110000</v>
      </c>
      <c r="S244" s="170">
        <f t="shared" si="373"/>
        <v>0</v>
      </c>
      <c r="T244" s="170">
        <f t="shared" si="373"/>
        <v>110000</v>
      </c>
      <c r="U244" s="170">
        <f t="shared" si="373"/>
        <v>0</v>
      </c>
      <c r="V244" s="170">
        <f t="shared" si="373"/>
        <v>0</v>
      </c>
      <c r="W244" s="170"/>
      <c r="X244" s="170">
        <f>X240+X242</f>
        <v>0</v>
      </c>
      <c r="Y244" s="159">
        <f>Y240+Y242</f>
        <v>0</v>
      </c>
      <c r="Z244" s="11"/>
      <c r="AA244" s="170">
        <f>I244+L244+O244</f>
        <v>110000</v>
      </c>
      <c r="AB244" s="170">
        <f t="shared" ref="AB244:AC244" si="374">J244+M244+P244</f>
        <v>0</v>
      </c>
      <c r="AC244" s="170">
        <f t="shared" si="374"/>
        <v>110000</v>
      </c>
      <c r="AD244" s="11"/>
      <c r="AE244" s="11"/>
      <c r="AF244" s="11"/>
      <c r="AG244" s="11"/>
    </row>
    <row r="245" spans="2:33" ht="38.25" customHeight="1" x14ac:dyDescent="0.2">
      <c r="B245" s="47"/>
      <c r="C245" s="41" t="s">
        <v>331</v>
      </c>
      <c r="D245" s="28"/>
      <c r="E245" s="25"/>
      <c r="F245" s="25"/>
      <c r="G245" s="25"/>
      <c r="H245" s="25"/>
      <c r="I245" s="170">
        <f t="shared" ref="I245:V245" si="375">I237+I244</f>
        <v>942554</v>
      </c>
      <c r="J245" s="170">
        <f t="shared" si="375"/>
        <v>55860000</v>
      </c>
      <c r="K245" s="170">
        <f t="shared" si="375"/>
        <v>56802554</v>
      </c>
      <c r="L245" s="170">
        <f t="shared" si="375"/>
        <v>892554</v>
      </c>
      <c r="M245" s="170">
        <f t="shared" si="375"/>
        <v>0</v>
      </c>
      <c r="N245" s="170">
        <f t="shared" si="375"/>
        <v>892554</v>
      </c>
      <c r="O245" s="170">
        <f t="shared" si="375"/>
        <v>892554</v>
      </c>
      <c r="P245" s="170">
        <f t="shared" si="375"/>
        <v>0</v>
      </c>
      <c r="Q245" s="170">
        <f t="shared" si="375"/>
        <v>892554</v>
      </c>
      <c r="R245" s="170">
        <f t="shared" si="375"/>
        <v>110000</v>
      </c>
      <c r="S245" s="170">
        <f t="shared" si="375"/>
        <v>9310000</v>
      </c>
      <c r="T245" s="170">
        <f t="shared" si="375"/>
        <v>9420000</v>
      </c>
      <c r="U245" s="170">
        <f t="shared" si="375"/>
        <v>2617662</v>
      </c>
      <c r="V245" s="170">
        <f t="shared" si="375"/>
        <v>46550000</v>
      </c>
      <c r="W245" s="170"/>
      <c r="X245" s="170">
        <f>X237+X244</f>
        <v>49167662</v>
      </c>
      <c r="Y245" s="159">
        <f>Y237+Y244</f>
        <v>0</v>
      </c>
      <c r="AA245" s="170">
        <f>AA237+AA244</f>
        <v>2727662</v>
      </c>
      <c r="AB245" s="170">
        <f t="shared" ref="AB245:AC245" si="376">AB237+AB244</f>
        <v>55860000</v>
      </c>
      <c r="AC245" s="170">
        <f t="shared" si="376"/>
        <v>58587662</v>
      </c>
    </row>
    <row r="246" spans="2:33" s="45" customFormat="1" ht="45.75" customHeight="1" thickBot="1" x14ac:dyDescent="0.35">
      <c r="B246" s="141"/>
      <c r="C246" s="279" t="s">
        <v>78</v>
      </c>
      <c r="D246" s="280"/>
      <c r="E246" s="280"/>
      <c r="F246" s="280"/>
      <c r="G246" s="280"/>
      <c r="H246" s="281"/>
      <c r="I246" s="29">
        <f t="shared" ref="I246:V246" si="377">I32+I105+I151+I181+I209+I226+I245</f>
        <v>177599487</v>
      </c>
      <c r="J246" s="29">
        <f t="shared" si="377"/>
        <v>153683619</v>
      </c>
      <c r="K246" s="29">
        <f t="shared" si="377"/>
        <v>331283106</v>
      </c>
      <c r="L246" s="29">
        <f t="shared" si="377"/>
        <v>176397711</v>
      </c>
      <c r="M246" s="29">
        <f t="shared" si="377"/>
        <v>42212625</v>
      </c>
      <c r="N246" s="29">
        <f t="shared" si="377"/>
        <v>218610336</v>
      </c>
      <c r="O246" s="29">
        <f t="shared" si="377"/>
        <v>166853127</v>
      </c>
      <c r="P246" s="29">
        <f t="shared" si="377"/>
        <v>42212625</v>
      </c>
      <c r="Q246" s="29">
        <f t="shared" si="377"/>
        <v>209065752</v>
      </c>
      <c r="R246" s="29">
        <f t="shared" si="377"/>
        <v>382697888</v>
      </c>
      <c r="S246" s="29">
        <f t="shared" si="377"/>
        <v>25310000</v>
      </c>
      <c r="T246" s="29">
        <f t="shared" si="377"/>
        <v>408007888</v>
      </c>
      <c r="U246" s="29">
        <f>U32+U105+U151+U181+U209+U226+U245</f>
        <v>138152437</v>
      </c>
      <c r="V246" s="29">
        <f t="shared" si="377"/>
        <v>212798869</v>
      </c>
      <c r="W246" s="29"/>
      <c r="X246" s="29">
        <f>X32+X105+X151+X181+X209+X226+X245</f>
        <v>350951306</v>
      </c>
      <c r="Y246" s="163">
        <f>Y32+Y105+Y151+Y181+Y209+Y226+Y245</f>
        <v>0</v>
      </c>
      <c r="Z246" s="142"/>
      <c r="AA246" s="29">
        <f>I246+L246+O246</f>
        <v>520850325</v>
      </c>
      <c r="AB246" s="29">
        <f t="shared" ref="AB246:AC246" si="378">J246+M246+P246</f>
        <v>238108869</v>
      </c>
      <c r="AC246" s="29">
        <f t="shared" si="378"/>
        <v>758959194</v>
      </c>
      <c r="AD246" s="142"/>
      <c r="AE246" s="142"/>
      <c r="AF246" s="142"/>
      <c r="AG246" s="142"/>
    </row>
    <row r="248" spans="2:33" ht="26.25" customHeight="1" x14ac:dyDescent="0.3">
      <c r="C248" s="145"/>
      <c r="D248" s="13"/>
      <c r="E248" s="146"/>
      <c r="F248" s="147"/>
      <c r="G248" s="146"/>
      <c r="H248" s="146"/>
      <c r="I248" s="13"/>
      <c r="J248" s="146"/>
      <c r="K248" s="147"/>
      <c r="L248" s="146"/>
      <c r="M248" s="146"/>
      <c r="N248" s="148"/>
      <c r="O248" s="148"/>
      <c r="P248" s="148"/>
      <c r="Q248" s="148"/>
      <c r="R248" s="148"/>
      <c r="S248" s="148"/>
      <c r="AA248" s="7"/>
      <c r="AB248" s="7"/>
      <c r="AC248" s="7"/>
      <c r="AE248" s="5"/>
      <c r="AF248" s="5"/>
      <c r="AG248" s="5"/>
    </row>
    <row r="249" spans="2:33" ht="27.75" customHeight="1" x14ac:dyDescent="0.4">
      <c r="C249" s="145"/>
      <c r="D249" s="278"/>
      <c r="E249" s="278"/>
      <c r="G249" s="146"/>
      <c r="H249" s="150"/>
      <c r="I249" s="278"/>
      <c r="J249" s="278"/>
      <c r="K249" s="247"/>
      <c r="L249" s="146"/>
      <c r="M249" s="151"/>
      <c r="N249" s="247"/>
      <c r="O249" s="247"/>
      <c r="P249" s="339"/>
      <c r="Q249" s="148"/>
      <c r="R249" s="148"/>
      <c r="S249" s="148"/>
      <c r="AA249" s="7"/>
      <c r="AB249" s="7"/>
      <c r="AC249" s="7"/>
      <c r="AE249" s="5"/>
      <c r="AF249" s="5"/>
      <c r="AG249" s="5"/>
    </row>
    <row r="250" spans="2:33" ht="42" customHeight="1" x14ac:dyDescent="0.4">
      <c r="C250" s="145"/>
      <c r="D250" s="278"/>
      <c r="E250" s="278"/>
      <c r="F250" s="149"/>
      <c r="G250" s="146"/>
      <c r="H250" s="150"/>
      <c r="I250" s="278"/>
      <c r="J250" s="278"/>
      <c r="K250" s="247"/>
      <c r="L250" s="146"/>
      <c r="M250" s="151"/>
      <c r="N250" s="247"/>
      <c r="O250" s="339"/>
      <c r="P250" s="339"/>
      <c r="Q250" s="148"/>
      <c r="R250" s="148"/>
      <c r="S250" s="148"/>
      <c r="AA250" s="7"/>
      <c r="AB250" s="7"/>
      <c r="AC250" s="7"/>
      <c r="AE250" s="5"/>
      <c r="AF250" s="5"/>
      <c r="AG250" s="5"/>
    </row>
    <row r="251" spans="2:33" ht="40.5" customHeight="1" x14ac:dyDescent="0.4">
      <c r="C251" s="145"/>
      <c r="D251" s="278"/>
      <c r="E251" s="278"/>
      <c r="F251" s="149"/>
      <c r="G251" s="146"/>
      <c r="H251" s="151"/>
      <c r="I251" s="278"/>
      <c r="J251" s="278"/>
      <c r="K251" s="247"/>
      <c r="L251" s="146"/>
      <c r="M251" s="151"/>
      <c r="N251" s="278"/>
      <c r="O251" s="278"/>
      <c r="P251" s="339"/>
      <c r="Q251" s="148"/>
      <c r="R251" s="148"/>
      <c r="S251" s="148"/>
      <c r="AA251" s="7"/>
      <c r="AB251" s="7"/>
      <c r="AC251" s="7"/>
      <c r="AE251" s="5"/>
      <c r="AF251" s="5"/>
      <c r="AG251" s="5"/>
    </row>
    <row r="252" spans="2:33" ht="33.75" customHeight="1" x14ac:dyDescent="0.4">
      <c r="C252" s="145"/>
      <c r="D252" s="278"/>
      <c r="E252" s="278"/>
      <c r="F252" s="149"/>
      <c r="G252" s="146"/>
      <c r="H252" s="151"/>
      <c r="I252" s="278"/>
      <c r="J252" s="278"/>
      <c r="K252" s="247"/>
      <c r="L252" s="146"/>
      <c r="M252" s="151"/>
      <c r="N252" s="278"/>
      <c r="O252" s="278"/>
      <c r="P252" s="247"/>
      <c r="Q252" s="148"/>
      <c r="R252" s="148"/>
      <c r="S252" s="148"/>
      <c r="AA252" s="7"/>
      <c r="AB252" s="7"/>
      <c r="AC252" s="7"/>
      <c r="AE252" s="5"/>
      <c r="AF252" s="5"/>
      <c r="AG252" s="5"/>
    </row>
    <row r="253" spans="2:33" ht="26.25" x14ac:dyDescent="0.4">
      <c r="C253" s="145"/>
      <c r="D253" s="13"/>
      <c r="E253" s="146"/>
      <c r="F253" s="147"/>
      <c r="G253" s="146"/>
      <c r="H253" s="151"/>
      <c r="I253" s="13"/>
      <c r="J253" s="146"/>
      <c r="K253" s="147"/>
      <c r="L253" s="146"/>
      <c r="M253" s="151"/>
      <c r="N253" s="339"/>
      <c r="O253" s="339"/>
      <c r="P253" s="339"/>
      <c r="Q253" s="148"/>
      <c r="R253" s="148"/>
      <c r="S253" s="148"/>
      <c r="AA253" s="7"/>
      <c r="AB253" s="7"/>
      <c r="AC253" s="7"/>
      <c r="AE253" s="5"/>
      <c r="AF253" s="5"/>
      <c r="AG253" s="5"/>
    </row>
    <row r="254" spans="2:33" ht="26.25" x14ac:dyDescent="0.4">
      <c r="C254" s="145"/>
      <c r="D254" s="152"/>
      <c r="E254" s="153"/>
      <c r="F254" s="154"/>
      <c r="G254" s="146"/>
      <c r="H254" s="151"/>
      <c r="I254" s="340"/>
      <c r="J254" s="341"/>
      <c r="K254" s="342"/>
      <c r="L254" s="146"/>
      <c r="M254" s="151"/>
      <c r="N254" s="339"/>
      <c r="O254" s="339"/>
      <c r="P254" s="339"/>
      <c r="Q254" s="148"/>
      <c r="R254" s="148"/>
      <c r="S254" s="148"/>
      <c r="AA254" s="7"/>
      <c r="AB254" s="7"/>
      <c r="AC254" s="7"/>
      <c r="AE254" s="5"/>
      <c r="AF254" s="5"/>
      <c r="AG254" s="5"/>
    </row>
    <row r="255" spans="2:33" ht="26.25" x14ac:dyDescent="0.4">
      <c r="C255" s="145"/>
      <c r="D255" s="152"/>
      <c r="E255" s="155"/>
      <c r="F255" s="156"/>
      <c r="G255" s="146"/>
      <c r="H255" s="151"/>
      <c r="I255" s="341"/>
      <c r="J255" s="247"/>
      <c r="K255" s="247"/>
      <c r="L255" s="146"/>
      <c r="M255" s="151"/>
      <c r="N255" s="339"/>
      <c r="O255" s="339"/>
      <c r="P255" s="339"/>
      <c r="Q255" s="148"/>
      <c r="R255" s="148"/>
      <c r="S255" s="148"/>
      <c r="AA255" s="7"/>
      <c r="AB255" s="7"/>
      <c r="AC255" s="7"/>
      <c r="AE255" s="5"/>
      <c r="AF255" s="5"/>
      <c r="AG255" s="5"/>
    </row>
    <row r="256" spans="2:33" ht="26.25" x14ac:dyDescent="0.4">
      <c r="C256" s="145"/>
      <c r="D256" s="152"/>
      <c r="E256" s="155"/>
      <c r="F256" s="156"/>
      <c r="G256" s="146"/>
      <c r="H256" s="151"/>
      <c r="I256" s="341"/>
      <c r="J256" s="247"/>
      <c r="K256" s="247"/>
      <c r="L256" s="146"/>
      <c r="M256" s="151"/>
      <c r="N256" s="339"/>
      <c r="O256" s="339"/>
      <c r="P256" s="339"/>
      <c r="Q256" s="148"/>
      <c r="R256" s="247"/>
      <c r="S256" s="148"/>
      <c r="AA256" s="7"/>
      <c r="AB256" s="7"/>
      <c r="AC256" s="7"/>
      <c r="AE256" s="5"/>
      <c r="AF256" s="5"/>
      <c r="AG256" s="5"/>
    </row>
    <row r="257" spans="3:33" ht="26.25" x14ac:dyDescent="0.4">
      <c r="C257" s="145"/>
      <c r="D257" s="152"/>
      <c r="E257" s="153"/>
      <c r="F257" s="154"/>
      <c r="G257" s="146"/>
      <c r="H257" s="151"/>
      <c r="I257" s="341"/>
      <c r="J257" s="247"/>
      <c r="K257" s="247"/>
      <c r="L257" s="146"/>
      <c r="M257" s="151"/>
      <c r="N257" s="339"/>
      <c r="O257" s="339"/>
      <c r="P257" s="339"/>
      <c r="Q257" s="148"/>
      <c r="R257" s="148"/>
      <c r="S257" s="148"/>
      <c r="AA257" s="7"/>
      <c r="AB257" s="7"/>
      <c r="AC257" s="7"/>
      <c r="AE257" s="5"/>
      <c r="AF257" s="5"/>
      <c r="AG257" s="5"/>
    </row>
    <row r="258" spans="3:33" ht="23.25" x14ac:dyDescent="0.35">
      <c r="C258" s="145"/>
      <c r="D258" s="152"/>
      <c r="E258" s="153"/>
      <c r="F258" s="154"/>
      <c r="G258" s="146"/>
      <c r="H258" s="146"/>
      <c r="I258" s="152"/>
      <c r="J258" s="153"/>
      <c r="K258" s="154"/>
      <c r="L258" s="146"/>
      <c r="M258" s="146"/>
      <c r="N258" s="148"/>
      <c r="O258" s="148"/>
      <c r="P258" s="148"/>
      <c r="Q258" s="148"/>
      <c r="R258" s="148"/>
      <c r="S258" s="148"/>
      <c r="AA258" s="7"/>
      <c r="AB258" s="7"/>
      <c r="AC258" s="7"/>
      <c r="AE258" s="5"/>
      <c r="AF258" s="5"/>
      <c r="AG258" s="5"/>
    </row>
    <row r="259" spans="3:33" x14ac:dyDescent="0.3">
      <c r="C259" s="145"/>
      <c r="D259" s="13"/>
      <c r="E259" s="146"/>
      <c r="F259" s="147"/>
      <c r="G259" s="146"/>
      <c r="H259" s="146"/>
      <c r="I259" s="13"/>
      <c r="J259" s="146"/>
      <c r="K259" s="147"/>
      <c r="L259" s="146"/>
      <c r="M259" s="146"/>
      <c r="N259" s="148"/>
      <c r="O259" s="148"/>
      <c r="P259" s="148"/>
      <c r="Q259" s="148"/>
      <c r="R259" s="148"/>
      <c r="S259" s="148"/>
      <c r="AA259" s="7"/>
      <c r="AB259" s="7"/>
      <c r="AC259" s="7"/>
      <c r="AE259" s="5"/>
      <c r="AF259" s="5"/>
      <c r="AG259" s="5"/>
    </row>
    <row r="260" spans="3:33" x14ac:dyDescent="0.3">
      <c r="C260" s="145"/>
      <c r="D260" s="13"/>
      <c r="E260" s="146"/>
      <c r="F260" s="147"/>
      <c r="G260" s="146"/>
      <c r="H260" s="146"/>
      <c r="I260" s="148"/>
      <c r="J260" s="148"/>
      <c r="K260" s="148"/>
      <c r="L260" s="148"/>
      <c r="M260" s="148"/>
      <c r="N260" s="148"/>
      <c r="O260" s="148"/>
      <c r="P260" s="148"/>
      <c r="Q260" s="148"/>
      <c r="R260" s="148"/>
      <c r="S260" s="148"/>
    </row>
    <row r="261" spans="3:33" x14ac:dyDescent="0.3">
      <c r="H261" s="146"/>
      <c r="I261" s="148"/>
      <c r="J261" s="148"/>
      <c r="K261" s="148"/>
      <c r="L261" s="148"/>
      <c r="M261" s="148"/>
      <c r="N261" s="148"/>
      <c r="O261" s="148"/>
      <c r="P261" s="148"/>
      <c r="Q261" s="148"/>
      <c r="R261" s="148"/>
      <c r="S261" s="148"/>
    </row>
    <row r="262" spans="3:33" x14ac:dyDescent="0.3">
      <c r="H262" s="146"/>
      <c r="I262" s="148"/>
      <c r="J262" s="148"/>
      <c r="K262" s="148"/>
      <c r="L262" s="148"/>
      <c r="M262" s="148"/>
      <c r="N262" s="148"/>
      <c r="O262" s="148"/>
      <c r="P262" s="148"/>
      <c r="Q262" s="148"/>
      <c r="R262" s="148"/>
      <c r="S262" s="148"/>
    </row>
    <row r="263" spans="3:33" x14ac:dyDescent="0.3">
      <c r="H263" s="146"/>
      <c r="I263" s="148"/>
      <c r="J263" s="148"/>
      <c r="K263" s="148"/>
      <c r="L263" s="148"/>
      <c r="M263" s="148"/>
      <c r="N263" s="148"/>
      <c r="O263" s="148"/>
      <c r="P263" s="148"/>
      <c r="Q263" s="148"/>
      <c r="R263" s="148"/>
      <c r="S263" s="148"/>
    </row>
    <row r="264" spans="3:33" x14ac:dyDescent="0.3">
      <c r="H264" s="146"/>
      <c r="I264" s="148"/>
      <c r="J264" s="148"/>
      <c r="K264" s="148"/>
      <c r="L264" s="148"/>
      <c r="M264" s="148"/>
      <c r="N264" s="148"/>
      <c r="O264" s="148"/>
      <c r="P264" s="148"/>
      <c r="Q264" s="148"/>
      <c r="R264" s="148"/>
      <c r="S264" s="148"/>
    </row>
    <row r="265" spans="3:33" x14ac:dyDescent="0.3">
      <c r="H265" s="146"/>
      <c r="I265" s="148"/>
      <c r="J265" s="148"/>
      <c r="K265" s="148"/>
      <c r="L265" s="148"/>
      <c r="M265" s="148"/>
      <c r="N265" s="148"/>
      <c r="O265" s="148"/>
      <c r="P265" s="148"/>
      <c r="Q265" s="148"/>
      <c r="R265" s="148"/>
      <c r="S265" s="148"/>
    </row>
  </sheetData>
  <mergeCells count="145">
    <mergeCell ref="I249:J249"/>
    <mergeCell ref="I250:J250"/>
    <mergeCell ref="I251:J251"/>
    <mergeCell ref="I252:J252"/>
    <mergeCell ref="N251:O251"/>
    <mergeCell ref="L229:N230"/>
    <mergeCell ref="U6:X6"/>
    <mergeCell ref="Y5:Y6"/>
    <mergeCell ref="I5:K6"/>
    <mergeCell ref="B33:Y33"/>
    <mergeCell ref="D6:D7"/>
    <mergeCell ref="B34:Y34"/>
    <mergeCell ref="R35:X35"/>
    <mergeCell ref="G154:H154"/>
    <mergeCell ref="H109:H110"/>
    <mergeCell ref="Y108:Y109"/>
    <mergeCell ref="R229:X229"/>
    <mergeCell ref="G213:G214"/>
    <mergeCell ref="H213:H214"/>
    <mergeCell ref="B212:B214"/>
    <mergeCell ref="G212:H212"/>
    <mergeCell ref="I212:K213"/>
    <mergeCell ref="I184:K185"/>
    <mergeCell ref="R230:T230"/>
    <mergeCell ref="AA5:AC6"/>
    <mergeCell ref="AA35:AC36"/>
    <mergeCell ref="AA108:AC109"/>
    <mergeCell ref="AA154:AC155"/>
    <mergeCell ref="AA184:AC185"/>
    <mergeCell ref="AA212:AC213"/>
    <mergeCell ref="AA229:AC230"/>
    <mergeCell ref="N252:O252"/>
    <mergeCell ref="E108:F108"/>
    <mergeCell ref="D249:E249"/>
    <mergeCell ref="D250:E250"/>
    <mergeCell ref="D251:E251"/>
    <mergeCell ref="D252:E252"/>
    <mergeCell ref="C246:H246"/>
    <mergeCell ref="O184:Q185"/>
    <mergeCell ref="O212:Q213"/>
    <mergeCell ref="O229:Q230"/>
    <mergeCell ref="B227:Y227"/>
    <mergeCell ref="E184:F184"/>
    <mergeCell ref="G184:H184"/>
    <mergeCell ref="E213:E214"/>
    <mergeCell ref="C212:C214"/>
    <mergeCell ref="E212:F212"/>
    <mergeCell ref="F213:F214"/>
    <mergeCell ref="U230:X230"/>
    <mergeCell ref="H36:H37"/>
    <mergeCell ref="B4:Y4"/>
    <mergeCell ref="D36:D37"/>
    <mergeCell ref="B107:Y107"/>
    <mergeCell ref="B153:Y153"/>
    <mergeCell ref="B183:Y183"/>
    <mergeCell ref="B211:Y211"/>
    <mergeCell ref="D213:D214"/>
    <mergeCell ref="D230:D231"/>
    <mergeCell ref="O108:Q109"/>
    <mergeCell ref="O154:Q155"/>
    <mergeCell ref="C154:C156"/>
    <mergeCell ref="G109:G110"/>
    <mergeCell ref="G108:H108"/>
    <mergeCell ref="L108:N109"/>
    <mergeCell ref="D109:D110"/>
    <mergeCell ref="C108:C110"/>
    <mergeCell ref="E109:E110"/>
    <mergeCell ref="F109:F110"/>
    <mergeCell ref="I108:K109"/>
    <mergeCell ref="B152:Y152"/>
    <mergeCell ref="L5:N6"/>
    <mergeCell ref="Y154:Y155"/>
    <mergeCell ref="B2:Y2"/>
    <mergeCell ref="B3:Y3"/>
    <mergeCell ref="G5:H5"/>
    <mergeCell ref="R36:T36"/>
    <mergeCell ref="U36:X36"/>
    <mergeCell ref="B106:Y106"/>
    <mergeCell ref="L35:N36"/>
    <mergeCell ref="Y35:Y36"/>
    <mergeCell ref="G35:H35"/>
    <mergeCell ref="B5:B7"/>
    <mergeCell ref="B35:B37"/>
    <mergeCell ref="E5:F5"/>
    <mergeCell ref="R6:T6"/>
    <mergeCell ref="E35:F35"/>
    <mergeCell ref="R5:X5"/>
    <mergeCell ref="O5:Q6"/>
    <mergeCell ref="I35:K36"/>
    <mergeCell ref="E6:E7"/>
    <mergeCell ref="F6:F7"/>
    <mergeCell ref="G6:G7"/>
    <mergeCell ref="H6:H7"/>
    <mergeCell ref="C5:C7"/>
    <mergeCell ref="G229:H229"/>
    <mergeCell ref="I229:K230"/>
    <mergeCell ref="B229:B231"/>
    <mergeCell ref="C229:C231"/>
    <mergeCell ref="E230:E231"/>
    <mergeCell ref="D185:D186"/>
    <mergeCell ref="E229:F229"/>
    <mergeCell ref="F230:F231"/>
    <mergeCell ref="H230:H231"/>
    <mergeCell ref="F185:F186"/>
    <mergeCell ref="C35:C37"/>
    <mergeCell ref="H185:H186"/>
    <mergeCell ref="R185:T185"/>
    <mergeCell ref="D155:D156"/>
    <mergeCell ref="O35:Q36"/>
    <mergeCell ref="I154:K155"/>
    <mergeCell ref="B108:B110"/>
    <mergeCell ref="E155:E156"/>
    <mergeCell ref="R109:T109"/>
    <mergeCell ref="R108:X108"/>
    <mergeCell ref="E154:F154"/>
    <mergeCell ref="R154:X154"/>
    <mergeCell ref="R155:T155"/>
    <mergeCell ref="E36:E37"/>
    <mergeCell ref="F36:F37"/>
    <mergeCell ref="U109:X109"/>
    <mergeCell ref="H155:H156"/>
    <mergeCell ref="G185:G186"/>
    <mergeCell ref="G36:G37"/>
    <mergeCell ref="U185:X185"/>
    <mergeCell ref="B228:Y228"/>
    <mergeCell ref="Y229:Y230"/>
    <mergeCell ref="G230:G231"/>
    <mergeCell ref="F155:F156"/>
    <mergeCell ref="G155:G156"/>
    <mergeCell ref="B210:Y210"/>
    <mergeCell ref="B184:B186"/>
    <mergeCell ref="C184:C186"/>
    <mergeCell ref="R213:T213"/>
    <mergeCell ref="U213:X213"/>
    <mergeCell ref="R212:X212"/>
    <mergeCell ref="Y212:Y213"/>
    <mergeCell ref="L212:N213"/>
    <mergeCell ref="B154:B156"/>
    <mergeCell ref="L154:N155"/>
    <mergeCell ref="U155:X155"/>
    <mergeCell ref="B182:Y182"/>
    <mergeCell ref="L184:N185"/>
    <mergeCell ref="R184:X184"/>
    <mergeCell ref="Y184:Y185"/>
    <mergeCell ref="E185:E186"/>
  </mergeCells>
  <phoneticPr fontId="6" type="noConversion"/>
  <pageMargins left="0.2" right="0.2" top="0.25" bottom="0.25" header="0.3" footer="0.3"/>
  <pageSetup scale="75" orientation="landscape" r:id="rId1"/>
  <ignoredErrors>
    <ignoredError sqref="K42 N42 Q173 Q14:T14 N14:N15 R16:T16 N16 N18 K14:K15 K16 K18 S18:T18 X14 Q15:T15 X16 X18 K69 N69 V147 T147 T145 N145 N147 Q145 Q147 K145 K147 K162 N162 Q162 K171 K173 Q171 N171 N173 T173 K178 N178 Q178 T178 K92 K94 N94 N92 Q94 K241 N241 Q241 T190 Q82:R8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80"/>
  <sheetViews>
    <sheetView zoomScale="60" zoomScaleNormal="60" workbookViewId="0">
      <selection activeCell="M65" sqref="M65"/>
    </sheetView>
  </sheetViews>
  <sheetFormatPr defaultRowHeight="15" x14ac:dyDescent="0.25"/>
  <cols>
    <col min="1" max="1" width="49" customWidth="1"/>
    <col min="2" max="5" width="14.28515625" customWidth="1"/>
    <col min="6" max="6" width="24.5703125" style="175" customWidth="1"/>
    <col min="7" max="7" width="22.85546875" style="175" customWidth="1"/>
    <col min="8" max="8" width="24.85546875" style="175" customWidth="1"/>
    <col min="9" max="10" width="20" style="175" customWidth="1"/>
    <col min="11" max="11" width="22" style="175" customWidth="1"/>
    <col min="12" max="12" width="21.28515625" style="175" customWidth="1"/>
    <col min="13" max="13" width="20" style="175" customWidth="1"/>
    <col min="14" max="14" width="22" style="175" customWidth="1"/>
    <col min="15" max="15" width="25.5703125" style="175" customWidth="1"/>
    <col min="16" max="16" width="23" style="175" customWidth="1"/>
    <col min="17" max="17" width="22.7109375" style="176" customWidth="1"/>
    <col min="18" max="18" width="34.85546875" style="176" customWidth="1"/>
  </cols>
  <sheetData>
    <row r="1" spans="1:16383" ht="15.75" thickBot="1" x14ac:dyDescent="0.3"/>
    <row r="2" spans="1:16383" s="201" customFormat="1" ht="44.25" customHeight="1" thickBot="1" x14ac:dyDescent="0.35">
      <c r="A2" s="310" t="s">
        <v>460</v>
      </c>
      <c r="B2" s="311"/>
      <c r="C2" s="311"/>
      <c r="D2" s="311"/>
      <c r="E2" s="311"/>
      <c r="F2" s="311"/>
      <c r="G2" s="311"/>
      <c r="H2" s="311"/>
      <c r="I2" s="311"/>
      <c r="J2" s="311"/>
      <c r="K2" s="311"/>
      <c r="L2" s="311"/>
      <c r="M2" s="311"/>
      <c r="N2" s="311"/>
      <c r="O2" s="311"/>
      <c r="P2" s="312"/>
      <c r="Q2" s="284"/>
      <c r="R2" s="284"/>
      <c r="S2" s="284"/>
      <c r="T2" s="284"/>
      <c r="U2" s="284"/>
      <c r="V2" s="284"/>
      <c r="W2" s="284"/>
      <c r="X2" s="284"/>
      <c r="Y2" s="284"/>
      <c r="Z2" s="284"/>
      <c r="AA2" s="284"/>
      <c r="AB2" s="284"/>
      <c r="AC2" s="284"/>
      <c r="AD2" s="284"/>
      <c r="AE2" s="284"/>
      <c r="AF2" s="283"/>
      <c r="AG2" s="284"/>
      <c r="AH2" s="284"/>
      <c r="AI2" s="284"/>
      <c r="AJ2" s="284"/>
      <c r="AK2" s="284"/>
      <c r="AL2" s="284"/>
      <c r="AM2" s="284"/>
      <c r="AN2" s="284"/>
      <c r="AO2" s="284"/>
      <c r="AP2" s="284"/>
      <c r="AQ2" s="284"/>
      <c r="AR2" s="284"/>
      <c r="AS2" s="284"/>
      <c r="AT2" s="284"/>
      <c r="AU2" s="284"/>
      <c r="AV2" s="283"/>
      <c r="AW2" s="284"/>
      <c r="AX2" s="284"/>
      <c r="AY2" s="284"/>
      <c r="AZ2" s="284"/>
      <c r="BA2" s="284"/>
      <c r="BB2" s="284"/>
      <c r="BC2" s="284"/>
      <c r="BD2" s="284"/>
      <c r="BE2" s="284"/>
      <c r="BF2" s="284"/>
      <c r="BG2" s="284"/>
      <c r="BH2" s="284"/>
      <c r="BI2" s="284"/>
      <c r="BJ2" s="284"/>
      <c r="BK2" s="284"/>
      <c r="BL2" s="283"/>
      <c r="BM2" s="284"/>
      <c r="BN2" s="284"/>
      <c r="BO2" s="284"/>
      <c r="BP2" s="284"/>
      <c r="BQ2" s="284"/>
      <c r="BR2" s="284"/>
      <c r="BS2" s="284"/>
      <c r="BT2" s="284"/>
      <c r="BU2" s="284"/>
      <c r="BV2" s="284"/>
      <c r="BW2" s="284"/>
      <c r="BX2" s="284"/>
      <c r="BY2" s="284"/>
      <c r="BZ2" s="284"/>
      <c r="CA2" s="284"/>
      <c r="CB2" s="283"/>
      <c r="CC2" s="284"/>
      <c r="CD2" s="284"/>
      <c r="CE2" s="284"/>
      <c r="CF2" s="284"/>
      <c r="CG2" s="284"/>
      <c r="CH2" s="284"/>
      <c r="CI2" s="284"/>
      <c r="CJ2" s="284"/>
      <c r="CK2" s="284"/>
      <c r="CL2" s="284"/>
      <c r="CM2" s="284"/>
      <c r="CN2" s="284"/>
      <c r="CO2" s="284"/>
      <c r="CP2" s="284"/>
      <c r="CQ2" s="284"/>
      <c r="CR2" s="283"/>
      <c r="CS2" s="284"/>
      <c r="CT2" s="284"/>
      <c r="CU2" s="284"/>
      <c r="CV2" s="284"/>
      <c r="CW2" s="284"/>
      <c r="CX2" s="284"/>
      <c r="CY2" s="284"/>
      <c r="CZ2" s="284"/>
      <c r="DA2" s="284"/>
      <c r="DB2" s="284"/>
      <c r="DC2" s="284"/>
      <c r="DD2" s="284"/>
      <c r="DE2" s="284"/>
      <c r="DF2" s="284"/>
      <c r="DG2" s="284"/>
      <c r="DH2" s="283"/>
      <c r="DI2" s="284"/>
      <c r="DJ2" s="284"/>
      <c r="DK2" s="284"/>
      <c r="DL2" s="284"/>
      <c r="DM2" s="284"/>
      <c r="DN2" s="284"/>
      <c r="DO2" s="284"/>
      <c r="DP2" s="284"/>
      <c r="DQ2" s="284"/>
      <c r="DR2" s="284"/>
      <c r="DS2" s="284"/>
      <c r="DT2" s="284"/>
      <c r="DU2" s="284"/>
      <c r="DV2" s="284"/>
      <c r="DW2" s="284"/>
      <c r="DX2" s="283"/>
      <c r="DY2" s="284"/>
      <c r="DZ2" s="284"/>
      <c r="EA2" s="284"/>
      <c r="EB2" s="284"/>
      <c r="EC2" s="284"/>
      <c r="ED2" s="284"/>
      <c r="EE2" s="284"/>
      <c r="EF2" s="284"/>
      <c r="EG2" s="284"/>
      <c r="EH2" s="284"/>
      <c r="EI2" s="284"/>
      <c r="EJ2" s="284"/>
      <c r="EK2" s="284"/>
      <c r="EL2" s="284"/>
      <c r="EM2" s="284"/>
      <c r="EN2" s="283"/>
      <c r="EO2" s="284"/>
      <c r="EP2" s="284"/>
      <c r="EQ2" s="284"/>
      <c r="ER2" s="284"/>
      <c r="ES2" s="284"/>
      <c r="ET2" s="284"/>
      <c r="EU2" s="284"/>
      <c r="EV2" s="284"/>
      <c r="EW2" s="284"/>
      <c r="EX2" s="284"/>
      <c r="EY2" s="284"/>
      <c r="EZ2" s="284"/>
      <c r="FA2" s="284"/>
      <c r="FB2" s="284"/>
      <c r="FC2" s="284"/>
      <c r="FD2" s="283"/>
      <c r="FE2" s="284"/>
      <c r="FF2" s="284"/>
      <c r="FG2" s="284"/>
      <c r="FH2" s="284"/>
      <c r="FI2" s="284"/>
      <c r="FJ2" s="284"/>
      <c r="FK2" s="284"/>
      <c r="FL2" s="284"/>
      <c r="FM2" s="284"/>
      <c r="FN2" s="284"/>
      <c r="FO2" s="284"/>
      <c r="FP2" s="284"/>
      <c r="FQ2" s="284"/>
      <c r="FR2" s="284"/>
      <c r="FS2" s="284"/>
      <c r="FT2" s="283"/>
      <c r="FU2" s="284"/>
      <c r="FV2" s="284"/>
      <c r="FW2" s="284"/>
      <c r="FX2" s="284"/>
      <c r="FY2" s="284"/>
      <c r="FZ2" s="284"/>
      <c r="GA2" s="284"/>
      <c r="GB2" s="284"/>
      <c r="GC2" s="284"/>
      <c r="GD2" s="284"/>
      <c r="GE2" s="284"/>
      <c r="GF2" s="284"/>
      <c r="GG2" s="284"/>
      <c r="GH2" s="284"/>
      <c r="GI2" s="284"/>
      <c r="GJ2" s="283"/>
      <c r="GK2" s="284"/>
      <c r="GL2" s="284"/>
      <c r="GM2" s="284"/>
      <c r="GN2" s="284"/>
      <c r="GO2" s="284"/>
      <c r="GP2" s="284"/>
      <c r="GQ2" s="284"/>
      <c r="GR2" s="284"/>
      <c r="GS2" s="284"/>
      <c r="GT2" s="284"/>
      <c r="GU2" s="284"/>
      <c r="GV2" s="284"/>
      <c r="GW2" s="284"/>
      <c r="GX2" s="284"/>
      <c r="GY2" s="284"/>
      <c r="GZ2" s="283"/>
      <c r="HA2" s="284"/>
      <c r="HB2" s="284"/>
      <c r="HC2" s="284"/>
      <c r="HD2" s="284"/>
      <c r="HE2" s="284"/>
      <c r="HF2" s="284"/>
      <c r="HG2" s="284"/>
      <c r="HH2" s="284"/>
      <c r="HI2" s="284"/>
      <c r="HJ2" s="284"/>
      <c r="HK2" s="284"/>
      <c r="HL2" s="284"/>
      <c r="HM2" s="284"/>
      <c r="HN2" s="284"/>
      <c r="HO2" s="284"/>
      <c r="HP2" s="283"/>
      <c r="HQ2" s="284"/>
      <c r="HR2" s="284"/>
      <c r="HS2" s="284"/>
      <c r="HT2" s="284"/>
      <c r="HU2" s="284"/>
      <c r="HV2" s="284"/>
      <c r="HW2" s="284"/>
      <c r="HX2" s="284"/>
      <c r="HY2" s="284"/>
      <c r="HZ2" s="284"/>
      <c r="IA2" s="284"/>
      <c r="IB2" s="284"/>
      <c r="IC2" s="284"/>
      <c r="ID2" s="284"/>
      <c r="IE2" s="284"/>
      <c r="IF2" s="283"/>
      <c r="IG2" s="284"/>
      <c r="IH2" s="284"/>
      <c r="II2" s="284"/>
      <c r="IJ2" s="284"/>
      <c r="IK2" s="284"/>
      <c r="IL2" s="284"/>
      <c r="IM2" s="284"/>
      <c r="IN2" s="284"/>
      <c r="IO2" s="284"/>
      <c r="IP2" s="284"/>
      <c r="IQ2" s="284"/>
      <c r="IR2" s="284"/>
      <c r="IS2" s="284"/>
      <c r="IT2" s="284"/>
      <c r="IU2" s="284"/>
      <c r="IV2" s="283"/>
      <c r="IW2" s="284"/>
      <c r="IX2" s="284"/>
      <c r="IY2" s="284"/>
      <c r="IZ2" s="284"/>
      <c r="JA2" s="284"/>
      <c r="JB2" s="284"/>
      <c r="JC2" s="284"/>
      <c r="JD2" s="284"/>
      <c r="JE2" s="284"/>
      <c r="JF2" s="284"/>
      <c r="JG2" s="284"/>
      <c r="JH2" s="284"/>
      <c r="JI2" s="284"/>
      <c r="JJ2" s="284"/>
      <c r="JK2" s="284"/>
      <c r="JL2" s="283"/>
      <c r="JM2" s="284"/>
      <c r="JN2" s="284"/>
      <c r="JO2" s="284"/>
      <c r="JP2" s="284"/>
      <c r="JQ2" s="284"/>
      <c r="JR2" s="284"/>
      <c r="JS2" s="284"/>
      <c r="JT2" s="284"/>
      <c r="JU2" s="284"/>
      <c r="JV2" s="284"/>
      <c r="JW2" s="284"/>
      <c r="JX2" s="284"/>
      <c r="JY2" s="284"/>
      <c r="JZ2" s="284"/>
      <c r="KA2" s="284"/>
      <c r="KB2" s="283"/>
      <c r="KC2" s="284"/>
      <c r="KD2" s="284"/>
      <c r="KE2" s="284"/>
      <c r="KF2" s="284"/>
      <c r="KG2" s="284"/>
      <c r="KH2" s="284"/>
      <c r="KI2" s="284"/>
      <c r="KJ2" s="284"/>
      <c r="KK2" s="284"/>
      <c r="KL2" s="284"/>
      <c r="KM2" s="284"/>
      <c r="KN2" s="284"/>
      <c r="KO2" s="284"/>
      <c r="KP2" s="284"/>
      <c r="KQ2" s="284"/>
      <c r="KR2" s="283"/>
      <c r="KS2" s="284"/>
      <c r="KT2" s="284"/>
      <c r="KU2" s="284"/>
      <c r="KV2" s="284"/>
      <c r="KW2" s="284"/>
      <c r="KX2" s="284"/>
      <c r="KY2" s="284"/>
      <c r="KZ2" s="284"/>
      <c r="LA2" s="284"/>
      <c r="LB2" s="284"/>
      <c r="LC2" s="284"/>
      <c r="LD2" s="284"/>
      <c r="LE2" s="284"/>
      <c r="LF2" s="284"/>
      <c r="LG2" s="284"/>
      <c r="LH2" s="283"/>
      <c r="LI2" s="284"/>
      <c r="LJ2" s="284"/>
      <c r="LK2" s="284"/>
      <c r="LL2" s="284"/>
      <c r="LM2" s="284"/>
      <c r="LN2" s="284"/>
      <c r="LO2" s="284"/>
      <c r="LP2" s="284"/>
      <c r="LQ2" s="284"/>
      <c r="LR2" s="284"/>
      <c r="LS2" s="284"/>
      <c r="LT2" s="284"/>
      <c r="LU2" s="284"/>
      <c r="LV2" s="284"/>
      <c r="LW2" s="284"/>
      <c r="LX2" s="283"/>
      <c r="LY2" s="284"/>
      <c r="LZ2" s="284"/>
      <c r="MA2" s="284"/>
      <c r="MB2" s="284"/>
      <c r="MC2" s="284"/>
      <c r="MD2" s="284"/>
      <c r="ME2" s="284"/>
      <c r="MF2" s="284"/>
      <c r="MG2" s="284"/>
      <c r="MH2" s="284"/>
      <c r="MI2" s="284"/>
      <c r="MJ2" s="284"/>
      <c r="MK2" s="284"/>
      <c r="ML2" s="284"/>
      <c r="MM2" s="284"/>
      <c r="MN2" s="283"/>
      <c r="MO2" s="284"/>
      <c r="MP2" s="284"/>
      <c r="MQ2" s="284"/>
      <c r="MR2" s="284"/>
      <c r="MS2" s="284"/>
      <c r="MT2" s="284"/>
      <c r="MU2" s="284"/>
      <c r="MV2" s="284"/>
      <c r="MW2" s="284"/>
      <c r="MX2" s="284"/>
      <c r="MY2" s="284"/>
      <c r="MZ2" s="284"/>
      <c r="NA2" s="284"/>
      <c r="NB2" s="284"/>
      <c r="NC2" s="284"/>
      <c r="ND2" s="283"/>
      <c r="NE2" s="284"/>
      <c r="NF2" s="284"/>
      <c r="NG2" s="284"/>
      <c r="NH2" s="284"/>
      <c r="NI2" s="284"/>
      <c r="NJ2" s="284"/>
      <c r="NK2" s="284"/>
      <c r="NL2" s="284"/>
      <c r="NM2" s="284"/>
      <c r="NN2" s="284"/>
      <c r="NO2" s="284"/>
      <c r="NP2" s="284"/>
      <c r="NQ2" s="284"/>
      <c r="NR2" s="284"/>
      <c r="NS2" s="284"/>
      <c r="NT2" s="283"/>
      <c r="NU2" s="284"/>
      <c r="NV2" s="284"/>
      <c r="NW2" s="284"/>
      <c r="NX2" s="284"/>
      <c r="NY2" s="284"/>
      <c r="NZ2" s="284"/>
      <c r="OA2" s="284"/>
      <c r="OB2" s="284"/>
      <c r="OC2" s="284"/>
      <c r="OD2" s="284"/>
      <c r="OE2" s="284"/>
      <c r="OF2" s="284"/>
      <c r="OG2" s="284"/>
      <c r="OH2" s="284"/>
      <c r="OI2" s="284"/>
      <c r="OJ2" s="283"/>
      <c r="OK2" s="284"/>
      <c r="OL2" s="284"/>
      <c r="OM2" s="284"/>
      <c r="ON2" s="284"/>
      <c r="OO2" s="284"/>
      <c r="OP2" s="284"/>
      <c r="OQ2" s="284"/>
      <c r="OR2" s="284"/>
      <c r="OS2" s="284"/>
      <c r="OT2" s="284"/>
      <c r="OU2" s="284"/>
      <c r="OV2" s="284"/>
      <c r="OW2" s="284"/>
      <c r="OX2" s="284"/>
      <c r="OY2" s="284"/>
      <c r="OZ2" s="283"/>
      <c r="PA2" s="284"/>
      <c r="PB2" s="284"/>
      <c r="PC2" s="284"/>
      <c r="PD2" s="284"/>
      <c r="PE2" s="284"/>
      <c r="PF2" s="284"/>
      <c r="PG2" s="284"/>
      <c r="PH2" s="284"/>
      <c r="PI2" s="284"/>
      <c r="PJ2" s="284"/>
      <c r="PK2" s="284"/>
      <c r="PL2" s="284"/>
      <c r="PM2" s="284"/>
      <c r="PN2" s="284"/>
      <c r="PO2" s="284"/>
      <c r="PP2" s="283"/>
      <c r="PQ2" s="284"/>
      <c r="PR2" s="284"/>
      <c r="PS2" s="284"/>
      <c r="PT2" s="284"/>
      <c r="PU2" s="284"/>
      <c r="PV2" s="284"/>
      <c r="PW2" s="284"/>
      <c r="PX2" s="284"/>
      <c r="PY2" s="284"/>
      <c r="PZ2" s="284"/>
      <c r="QA2" s="284"/>
      <c r="QB2" s="284"/>
      <c r="QC2" s="284"/>
      <c r="QD2" s="284"/>
      <c r="QE2" s="284"/>
      <c r="QF2" s="283"/>
      <c r="QG2" s="284"/>
      <c r="QH2" s="284"/>
      <c r="QI2" s="284"/>
      <c r="QJ2" s="284"/>
      <c r="QK2" s="284"/>
      <c r="QL2" s="284"/>
      <c r="QM2" s="284"/>
      <c r="QN2" s="284"/>
      <c r="QO2" s="284"/>
      <c r="QP2" s="284"/>
      <c r="QQ2" s="284"/>
      <c r="QR2" s="284"/>
      <c r="QS2" s="284"/>
      <c r="QT2" s="284"/>
      <c r="QU2" s="284"/>
      <c r="QV2" s="283"/>
      <c r="QW2" s="284"/>
      <c r="QX2" s="284"/>
      <c r="QY2" s="284"/>
      <c r="QZ2" s="284"/>
      <c r="RA2" s="284"/>
      <c r="RB2" s="284"/>
      <c r="RC2" s="284"/>
      <c r="RD2" s="284"/>
      <c r="RE2" s="284"/>
      <c r="RF2" s="284"/>
      <c r="RG2" s="284"/>
      <c r="RH2" s="284"/>
      <c r="RI2" s="284"/>
      <c r="RJ2" s="284"/>
      <c r="RK2" s="284"/>
      <c r="RL2" s="283"/>
      <c r="RM2" s="284"/>
      <c r="RN2" s="284"/>
      <c r="RO2" s="284"/>
      <c r="RP2" s="284"/>
      <c r="RQ2" s="284"/>
      <c r="RR2" s="284"/>
      <c r="RS2" s="284"/>
      <c r="RT2" s="284"/>
      <c r="RU2" s="284"/>
      <c r="RV2" s="284"/>
      <c r="RW2" s="284"/>
      <c r="RX2" s="284"/>
      <c r="RY2" s="284"/>
      <c r="RZ2" s="284"/>
      <c r="SA2" s="284"/>
      <c r="SB2" s="283"/>
      <c r="SC2" s="284"/>
      <c r="SD2" s="284"/>
      <c r="SE2" s="284"/>
      <c r="SF2" s="284"/>
      <c r="SG2" s="284"/>
      <c r="SH2" s="284"/>
      <c r="SI2" s="284"/>
      <c r="SJ2" s="284"/>
      <c r="SK2" s="284"/>
      <c r="SL2" s="284"/>
      <c r="SM2" s="284"/>
      <c r="SN2" s="284"/>
      <c r="SO2" s="284"/>
      <c r="SP2" s="284"/>
      <c r="SQ2" s="284"/>
      <c r="SR2" s="283"/>
      <c r="SS2" s="284"/>
      <c r="ST2" s="284"/>
      <c r="SU2" s="284"/>
      <c r="SV2" s="284"/>
      <c r="SW2" s="284"/>
      <c r="SX2" s="284"/>
      <c r="SY2" s="284"/>
      <c r="SZ2" s="284"/>
      <c r="TA2" s="284"/>
      <c r="TB2" s="284"/>
      <c r="TC2" s="284"/>
      <c r="TD2" s="284"/>
      <c r="TE2" s="284"/>
      <c r="TF2" s="284"/>
      <c r="TG2" s="284"/>
      <c r="TH2" s="283"/>
      <c r="TI2" s="284"/>
      <c r="TJ2" s="284"/>
      <c r="TK2" s="284"/>
      <c r="TL2" s="284"/>
      <c r="TM2" s="284"/>
      <c r="TN2" s="284"/>
      <c r="TO2" s="284"/>
      <c r="TP2" s="284"/>
      <c r="TQ2" s="284"/>
      <c r="TR2" s="284"/>
      <c r="TS2" s="284"/>
      <c r="TT2" s="284"/>
      <c r="TU2" s="284"/>
      <c r="TV2" s="284"/>
      <c r="TW2" s="284"/>
      <c r="TX2" s="283"/>
      <c r="TY2" s="284"/>
      <c r="TZ2" s="284"/>
      <c r="UA2" s="284"/>
      <c r="UB2" s="284"/>
      <c r="UC2" s="284"/>
      <c r="UD2" s="284"/>
      <c r="UE2" s="284"/>
      <c r="UF2" s="284"/>
      <c r="UG2" s="284"/>
      <c r="UH2" s="284"/>
      <c r="UI2" s="284"/>
      <c r="UJ2" s="284"/>
      <c r="UK2" s="284"/>
      <c r="UL2" s="284"/>
      <c r="UM2" s="284"/>
      <c r="UN2" s="283"/>
      <c r="UO2" s="284"/>
      <c r="UP2" s="284"/>
      <c r="UQ2" s="284"/>
      <c r="UR2" s="284"/>
      <c r="US2" s="284"/>
      <c r="UT2" s="284"/>
      <c r="UU2" s="284"/>
      <c r="UV2" s="284"/>
      <c r="UW2" s="284"/>
      <c r="UX2" s="284"/>
      <c r="UY2" s="284"/>
      <c r="UZ2" s="284"/>
      <c r="VA2" s="284"/>
      <c r="VB2" s="284"/>
      <c r="VC2" s="284"/>
      <c r="VD2" s="283"/>
      <c r="VE2" s="284"/>
      <c r="VF2" s="284"/>
      <c r="VG2" s="284"/>
      <c r="VH2" s="284"/>
      <c r="VI2" s="284"/>
      <c r="VJ2" s="284"/>
      <c r="VK2" s="284"/>
      <c r="VL2" s="284"/>
      <c r="VM2" s="284"/>
      <c r="VN2" s="284"/>
      <c r="VO2" s="284"/>
      <c r="VP2" s="284"/>
      <c r="VQ2" s="284"/>
      <c r="VR2" s="284"/>
      <c r="VS2" s="284"/>
      <c r="VT2" s="283"/>
      <c r="VU2" s="284"/>
      <c r="VV2" s="284"/>
      <c r="VW2" s="284"/>
      <c r="VX2" s="284"/>
      <c r="VY2" s="284"/>
      <c r="VZ2" s="284"/>
      <c r="WA2" s="284"/>
      <c r="WB2" s="284"/>
      <c r="WC2" s="284"/>
      <c r="WD2" s="284"/>
      <c r="WE2" s="284"/>
      <c r="WF2" s="284"/>
      <c r="WG2" s="284"/>
      <c r="WH2" s="284"/>
      <c r="WI2" s="284"/>
      <c r="WJ2" s="283"/>
      <c r="WK2" s="284"/>
      <c r="WL2" s="284"/>
      <c r="WM2" s="284"/>
      <c r="WN2" s="284"/>
      <c r="WO2" s="284"/>
      <c r="WP2" s="284"/>
      <c r="WQ2" s="284"/>
      <c r="WR2" s="284"/>
      <c r="WS2" s="284"/>
      <c r="WT2" s="284"/>
      <c r="WU2" s="284"/>
      <c r="WV2" s="284"/>
      <c r="WW2" s="284"/>
      <c r="WX2" s="284"/>
      <c r="WY2" s="284"/>
      <c r="WZ2" s="283"/>
      <c r="XA2" s="284"/>
      <c r="XB2" s="284"/>
      <c r="XC2" s="284"/>
      <c r="XD2" s="284"/>
      <c r="XE2" s="284"/>
      <c r="XF2" s="284"/>
      <c r="XG2" s="284"/>
      <c r="XH2" s="284"/>
      <c r="XI2" s="284"/>
      <c r="XJ2" s="284"/>
      <c r="XK2" s="284"/>
      <c r="XL2" s="284"/>
      <c r="XM2" s="284"/>
      <c r="XN2" s="284"/>
      <c r="XO2" s="284"/>
      <c r="XP2" s="283"/>
      <c r="XQ2" s="284"/>
      <c r="XR2" s="284"/>
      <c r="XS2" s="284"/>
      <c r="XT2" s="284"/>
      <c r="XU2" s="284"/>
      <c r="XV2" s="284"/>
      <c r="XW2" s="284"/>
      <c r="XX2" s="284"/>
      <c r="XY2" s="284"/>
      <c r="XZ2" s="284"/>
      <c r="YA2" s="284"/>
      <c r="YB2" s="284"/>
      <c r="YC2" s="284"/>
      <c r="YD2" s="284"/>
      <c r="YE2" s="284"/>
      <c r="YF2" s="283"/>
      <c r="YG2" s="284"/>
      <c r="YH2" s="284"/>
      <c r="YI2" s="284"/>
      <c r="YJ2" s="284"/>
      <c r="YK2" s="284"/>
      <c r="YL2" s="284"/>
      <c r="YM2" s="284"/>
      <c r="YN2" s="284"/>
      <c r="YO2" s="284"/>
      <c r="YP2" s="284"/>
      <c r="YQ2" s="284"/>
      <c r="YR2" s="284"/>
      <c r="YS2" s="284"/>
      <c r="YT2" s="284"/>
      <c r="YU2" s="284"/>
      <c r="YV2" s="283"/>
      <c r="YW2" s="284"/>
      <c r="YX2" s="284"/>
      <c r="YY2" s="284"/>
      <c r="YZ2" s="284"/>
      <c r="ZA2" s="284"/>
      <c r="ZB2" s="284"/>
      <c r="ZC2" s="284"/>
      <c r="ZD2" s="284"/>
      <c r="ZE2" s="284"/>
      <c r="ZF2" s="284"/>
      <c r="ZG2" s="284"/>
      <c r="ZH2" s="284"/>
      <c r="ZI2" s="284"/>
      <c r="ZJ2" s="284"/>
      <c r="ZK2" s="284"/>
      <c r="ZL2" s="283"/>
      <c r="ZM2" s="284"/>
      <c r="ZN2" s="284"/>
      <c r="ZO2" s="284"/>
      <c r="ZP2" s="284"/>
      <c r="ZQ2" s="284"/>
      <c r="ZR2" s="284"/>
      <c r="ZS2" s="284"/>
      <c r="ZT2" s="284"/>
      <c r="ZU2" s="284"/>
      <c r="ZV2" s="284"/>
      <c r="ZW2" s="284"/>
      <c r="ZX2" s="284"/>
      <c r="ZY2" s="284"/>
      <c r="ZZ2" s="284"/>
      <c r="AAA2" s="284"/>
      <c r="AAB2" s="283"/>
      <c r="AAC2" s="284"/>
      <c r="AAD2" s="284"/>
      <c r="AAE2" s="284"/>
      <c r="AAF2" s="284"/>
      <c r="AAG2" s="284"/>
      <c r="AAH2" s="284"/>
      <c r="AAI2" s="284"/>
      <c r="AAJ2" s="284"/>
      <c r="AAK2" s="284"/>
      <c r="AAL2" s="284"/>
      <c r="AAM2" s="284"/>
      <c r="AAN2" s="284"/>
      <c r="AAO2" s="284"/>
      <c r="AAP2" s="284"/>
      <c r="AAQ2" s="284"/>
      <c r="AAR2" s="283"/>
      <c r="AAS2" s="284"/>
      <c r="AAT2" s="284"/>
      <c r="AAU2" s="284"/>
      <c r="AAV2" s="284"/>
      <c r="AAW2" s="284"/>
      <c r="AAX2" s="284"/>
      <c r="AAY2" s="284"/>
      <c r="AAZ2" s="284"/>
      <c r="ABA2" s="284"/>
      <c r="ABB2" s="284"/>
      <c r="ABC2" s="284"/>
      <c r="ABD2" s="284"/>
      <c r="ABE2" s="284"/>
      <c r="ABF2" s="284"/>
      <c r="ABG2" s="284"/>
      <c r="ABH2" s="283"/>
      <c r="ABI2" s="284"/>
      <c r="ABJ2" s="284"/>
      <c r="ABK2" s="284"/>
      <c r="ABL2" s="284"/>
      <c r="ABM2" s="284"/>
      <c r="ABN2" s="284"/>
      <c r="ABO2" s="284"/>
      <c r="ABP2" s="284"/>
      <c r="ABQ2" s="284"/>
      <c r="ABR2" s="284"/>
      <c r="ABS2" s="284"/>
      <c r="ABT2" s="284"/>
      <c r="ABU2" s="284"/>
      <c r="ABV2" s="284"/>
      <c r="ABW2" s="284"/>
      <c r="ABX2" s="283"/>
      <c r="ABY2" s="284"/>
      <c r="ABZ2" s="284"/>
      <c r="ACA2" s="284"/>
      <c r="ACB2" s="284"/>
      <c r="ACC2" s="284"/>
      <c r="ACD2" s="284"/>
      <c r="ACE2" s="284"/>
      <c r="ACF2" s="284"/>
      <c r="ACG2" s="284"/>
      <c r="ACH2" s="284"/>
      <c r="ACI2" s="284"/>
      <c r="ACJ2" s="284"/>
      <c r="ACK2" s="284"/>
      <c r="ACL2" s="284"/>
      <c r="ACM2" s="284"/>
      <c r="ACN2" s="283"/>
      <c r="ACO2" s="284"/>
      <c r="ACP2" s="284"/>
      <c r="ACQ2" s="284"/>
      <c r="ACR2" s="284"/>
      <c r="ACS2" s="284"/>
      <c r="ACT2" s="284"/>
      <c r="ACU2" s="284"/>
      <c r="ACV2" s="284"/>
      <c r="ACW2" s="284"/>
      <c r="ACX2" s="284"/>
      <c r="ACY2" s="284"/>
      <c r="ACZ2" s="284"/>
      <c r="ADA2" s="284"/>
      <c r="ADB2" s="284"/>
      <c r="ADC2" s="284"/>
      <c r="ADD2" s="283"/>
      <c r="ADE2" s="284"/>
      <c r="ADF2" s="284"/>
      <c r="ADG2" s="284"/>
      <c r="ADH2" s="284"/>
      <c r="ADI2" s="284"/>
      <c r="ADJ2" s="284"/>
      <c r="ADK2" s="284"/>
      <c r="ADL2" s="284"/>
      <c r="ADM2" s="284"/>
      <c r="ADN2" s="284"/>
      <c r="ADO2" s="284"/>
      <c r="ADP2" s="284"/>
      <c r="ADQ2" s="284"/>
      <c r="ADR2" s="284"/>
      <c r="ADS2" s="284"/>
      <c r="ADT2" s="283"/>
      <c r="ADU2" s="284"/>
      <c r="ADV2" s="284"/>
      <c r="ADW2" s="284"/>
      <c r="ADX2" s="284"/>
      <c r="ADY2" s="284"/>
      <c r="ADZ2" s="284"/>
      <c r="AEA2" s="284"/>
      <c r="AEB2" s="284"/>
      <c r="AEC2" s="284"/>
      <c r="AED2" s="284"/>
      <c r="AEE2" s="284"/>
      <c r="AEF2" s="284"/>
      <c r="AEG2" s="284"/>
      <c r="AEH2" s="284"/>
      <c r="AEI2" s="284"/>
      <c r="AEJ2" s="283"/>
      <c r="AEK2" s="284"/>
      <c r="AEL2" s="284"/>
      <c r="AEM2" s="284"/>
      <c r="AEN2" s="284"/>
      <c r="AEO2" s="284"/>
      <c r="AEP2" s="284"/>
      <c r="AEQ2" s="284"/>
      <c r="AER2" s="284"/>
      <c r="AES2" s="284"/>
      <c r="AET2" s="284"/>
      <c r="AEU2" s="284"/>
      <c r="AEV2" s="284"/>
      <c r="AEW2" s="284"/>
      <c r="AEX2" s="284"/>
      <c r="AEY2" s="284"/>
      <c r="AEZ2" s="283"/>
      <c r="AFA2" s="284"/>
      <c r="AFB2" s="284"/>
      <c r="AFC2" s="284"/>
      <c r="AFD2" s="284"/>
      <c r="AFE2" s="284"/>
      <c r="AFF2" s="284"/>
      <c r="AFG2" s="284"/>
      <c r="AFH2" s="284"/>
      <c r="AFI2" s="284"/>
      <c r="AFJ2" s="284"/>
      <c r="AFK2" s="284"/>
      <c r="AFL2" s="284"/>
      <c r="AFM2" s="284"/>
      <c r="AFN2" s="284"/>
      <c r="AFO2" s="284"/>
      <c r="AFP2" s="283"/>
      <c r="AFQ2" s="284"/>
      <c r="AFR2" s="284"/>
      <c r="AFS2" s="284"/>
      <c r="AFT2" s="284"/>
      <c r="AFU2" s="284"/>
      <c r="AFV2" s="284"/>
      <c r="AFW2" s="284"/>
      <c r="AFX2" s="284"/>
      <c r="AFY2" s="284"/>
      <c r="AFZ2" s="284"/>
      <c r="AGA2" s="284"/>
      <c r="AGB2" s="284"/>
      <c r="AGC2" s="284"/>
      <c r="AGD2" s="284"/>
      <c r="AGE2" s="284"/>
      <c r="AGF2" s="283"/>
      <c r="AGG2" s="284"/>
      <c r="AGH2" s="284"/>
      <c r="AGI2" s="284"/>
      <c r="AGJ2" s="284"/>
      <c r="AGK2" s="284"/>
      <c r="AGL2" s="284"/>
      <c r="AGM2" s="284"/>
      <c r="AGN2" s="284"/>
      <c r="AGO2" s="284"/>
      <c r="AGP2" s="284"/>
      <c r="AGQ2" s="284"/>
      <c r="AGR2" s="284"/>
      <c r="AGS2" s="284"/>
      <c r="AGT2" s="284"/>
      <c r="AGU2" s="284"/>
      <c r="AGV2" s="283"/>
      <c r="AGW2" s="284"/>
      <c r="AGX2" s="284"/>
      <c r="AGY2" s="284"/>
      <c r="AGZ2" s="284"/>
      <c r="AHA2" s="284"/>
      <c r="AHB2" s="284"/>
      <c r="AHC2" s="284"/>
      <c r="AHD2" s="284"/>
      <c r="AHE2" s="284"/>
      <c r="AHF2" s="284"/>
      <c r="AHG2" s="284"/>
      <c r="AHH2" s="284"/>
      <c r="AHI2" s="284"/>
      <c r="AHJ2" s="284"/>
      <c r="AHK2" s="284"/>
      <c r="AHL2" s="283"/>
      <c r="AHM2" s="284"/>
      <c r="AHN2" s="284"/>
      <c r="AHO2" s="284"/>
      <c r="AHP2" s="284"/>
      <c r="AHQ2" s="284"/>
      <c r="AHR2" s="284"/>
      <c r="AHS2" s="284"/>
      <c r="AHT2" s="284"/>
      <c r="AHU2" s="284"/>
      <c r="AHV2" s="284"/>
      <c r="AHW2" s="284"/>
      <c r="AHX2" s="284"/>
      <c r="AHY2" s="284"/>
      <c r="AHZ2" s="284"/>
      <c r="AIA2" s="284"/>
      <c r="AIB2" s="283"/>
      <c r="AIC2" s="284"/>
      <c r="AID2" s="284"/>
      <c r="AIE2" s="284"/>
      <c r="AIF2" s="284"/>
      <c r="AIG2" s="284"/>
      <c r="AIH2" s="284"/>
      <c r="AII2" s="284"/>
      <c r="AIJ2" s="284"/>
      <c r="AIK2" s="284"/>
      <c r="AIL2" s="284"/>
      <c r="AIM2" s="284"/>
      <c r="AIN2" s="284"/>
      <c r="AIO2" s="284"/>
      <c r="AIP2" s="284"/>
      <c r="AIQ2" s="284"/>
      <c r="AIR2" s="283"/>
      <c r="AIS2" s="284"/>
      <c r="AIT2" s="284"/>
      <c r="AIU2" s="284"/>
      <c r="AIV2" s="284"/>
      <c r="AIW2" s="284"/>
      <c r="AIX2" s="284"/>
      <c r="AIY2" s="284"/>
      <c r="AIZ2" s="284"/>
      <c r="AJA2" s="284"/>
      <c r="AJB2" s="284"/>
      <c r="AJC2" s="284"/>
      <c r="AJD2" s="284"/>
      <c r="AJE2" s="284"/>
      <c r="AJF2" s="284"/>
      <c r="AJG2" s="284"/>
      <c r="AJH2" s="283"/>
      <c r="AJI2" s="284"/>
      <c r="AJJ2" s="284"/>
      <c r="AJK2" s="284"/>
      <c r="AJL2" s="284"/>
      <c r="AJM2" s="284"/>
      <c r="AJN2" s="284"/>
      <c r="AJO2" s="284"/>
      <c r="AJP2" s="284"/>
      <c r="AJQ2" s="284"/>
      <c r="AJR2" s="284"/>
      <c r="AJS2" s="284"/>
      <c r="AJT2" s="284"/>
      <c r="AJU2" s="284"/>
      <c r="AJV2" s="284"/>
      <c r="AJW2" s="284"/>
      <c r="AJX2" s="283"/>
      <c r="AJY2" s="284"/>
      <c r="AJZ2" s="284"/>
      <c r="AKA2" s="284"/>
      <c r="AKB2" s="284"/>
      <c r="AKC2" s="284"/>
      <c r="AKD2" s="284"/>
      <c r="AKE2" s="284"/>
      <c r="AKF2" s="284"/>
      <c r="AKG2" s="284"/>
      <c r="AKH2" s="284"/>
      <c r="AKI2" s="284"/>
      <c r="AKJ2" s="284"/>
      <c r="AKK2" s="284"/>
      <c r="AKL2" s="284"/>
      <c r="AKM2" s="284"/>
      <c r="AKN2" s="283"/>
      <c r="AKO2" s="284"/>
      <c r="AKP2" s="284"/>
      <c r="AKQ2" s="284"/>
      <c r="AKR2" s="284"/>
      <c r="AKS2" s="284"/>
      <c r="AKT2" s="284"/>
      <c r="AKU2" s="284"/>
      <c r="AKV2" s="284"/>
      <c r="AKW2" s="284"/>
      <c r="AKX2" s="284"/>
      <c r="AKY2" s="284"/>
      <c r="AKZ2" s="284"/>
      <c r="ALA2" s="284"/>
      <c r="ALB2" s="284"/>
      <c r="ALC2" s="284"/>
      <c r="ALD2" s="283"/>
      <c r="ALE2" s="284"/>
      <c r="ALF2" s="284"/>
      <c r="ALG2" s="284"/>
      <c r="ALH2" s="284"/>
      <c r="ALI2" s="284"/>
      <c r="ALJ2" s="284"/>
      <c r="ALK2" s="284"/>
      <c r="ALL2" s="284"/>
      <c r="ALM2" s="284"/>
      <c r="ALN2" s="284"/>
      <c r="ALO2" s="284"/>
      <c r="ALP2" s="284"/>
      <c r="ALQ2" s="284"/>
      <c r="ALR2" s="284"/>
      <c r="ALS2" s="284"/>
      <c r="ALT2" s="283"/>
      <c r="ALU2" s="284"/>
      <c r="ALV2" s="284"/>
      <c r="ALW2" s="284"/>
      <c r="ALX2" s="284"/>
      <c r="ALY2" s="284"/>
      <c r="ALZ2" s="284"/>
      <c r="AMA2" s="284"/>
      <c r="AMB2" s="284"/>
      <c r="AMC2" s="284"/>
      <c r="AMD2" s="284"/>
      <c r="AME2" s="284"/>
      <c r="AMF2" s="284"/>
      <c r="AMG2" s="284"/>
      <c r="AMH2" s="284"/>
      <c r="AMI2" s="284"/>
      <c r="AMJ2" s="283"/>
      <c r="AMK2" s="284"/>
      <c r="AML2" s="284"/>
      <c r="AMM2" s="284"/>
      <c r="AMN2" s="284"/>
      <c r="AMO2" s="284"/>
      <c r="AMP2" s="284"/>
      <c r="AMQ2" s="284"/>
      <c r="AMR2" s="284"/>
      <c r="AMS2" s="284"/>
      <c r="AMT2" s="284"/>
      <c r="AMU2" s="284"/>
      <c r="AMV2" s="284"/>
      <c r="AMW2" s="284"/>
      <c r="AMX2" s="284"/>
      <c r="AMY2" s="284"/>
      <c r="AMZ2" s="283"/>
      <c r="ANA2" s="284"/>
      <c r="ANB2" s="284"/>
      <c r="ANC2" s="284"/>
      <c r="AND2" s="284"/>
      <c r="ANE2" s="284"/>
      <c r="ANF2" s="284"/>
      <c r="ANG2" s="284"/>
      <c r="ANH2" s="284"/>
      <c r="ANI2" s="284"/>
      <c r="ANJ2" s="284"/>
      <c r="ANK2" s="284"/>
      <c r="ANL2" s="284"/>
      <c r="ANM2" s="284"/>
      <c r="ANN2" s="284"/>
      <c r="ANO2" s="284"/>
      <c r="ANP2" s="283"/>
      <c r="ANQ2" s="284"/>
      <c r="ANR2" s="284"/>
      <c r="ANS2" s="284"/>
      <c r="ANT2" s="284"/>
      <c r="ANU2" s="284"/>
      <c r="ANV2" s="284"/>
      <c r="ANW2" s="284"/>
      <c r="ANX2" s="284"/>
      <c r="ANY2" s="284"/>
      <c r="ANZ2" s="284"/>
      <c r="AOA2" s="284"/>
      <c r="AOB2" s="284"/>
      <c r="AOC2" s="284"/>
      <c r="AOD2" s="284"/>
      <c r="AOE2" s="284"/>
      <c r="AOF2" s="283"/>
      <c r="AOG2" s="284"/>
      <c r="AOH2" s="284"/>
      <c r="AOI2" s="284"/>
      <c r="AOJ2" s="284"/>
      <c r="AOK2" s="284"/>
      <c r="AOL2" s="284"/>
      <c r="AOM2" s="284"/>
      <c r="AON2" s="284"/>
      <c r="AOO2" s="284"/>
      <c r="AOP2" s="284"/>
      <c r="AOQ2" s="284"/>
      <c r="AOR2" s="284"/>
      <c r="AOS2" s="284"/>
      <c r="AOT2" s="284"/>
      <c r="AOU2" s="284"/>
      <c r="AOV2" s="283"/>
      <c r="AOW2" s="284"/>
      <c r="AOX2" s="284"/>
      <c r="AOY2" s="284"/>
      <c r="AOZ2" s="284"/>
      <c r="APA2" s="284"/>
      <c r="APB2" s="284"/>
      <c r="APC2" s="284"/>
      <c r="APD2" s="284"/>
      <c r="APE2" s="284"/>
      <c r="APF2" s="284"/>
      <c r="APG2" s="284"/>
      <c r="APH2" s="284"/>
      <c r="API2" s="284"/>
      <c r="APJ2" s="284"/>
      <c r="APK2" s="284"/>
      <c r="APL2" s="283"/>
      <c r="APM2" s="284"/>
      <c r="APN2" s="284"/>
      <c r="APO2" s="284"/>
      <c r="APP2" s="284"/>
      <c r="APQ2" s="284"/>
      <c r="APR2" s="284"/>
      <c r="APS2" s="284"/>
      <c r="APT2" s="284"/>
      <c r="APU2" s="284"/>
      <c r="APV2" s="284"/>
      <c r="APW2" s="284"/>
      <c r="APX2" s="284"/>
      <c r="APY2" s="284"/>
      <c r="APZ2" s="284"/>
      <c r="AQA2" s="284"/>
      <c r="AQB2" s="283"/>
      <c r="AQC2" s="284"/>
      <c r="AQD2" s="284"/>
      <c r="AQE2" s="284"/>
      <c r="AQF2" s="284"/>
      <c r="AQG2" s="284"/>
      <c r="AQH2" s="284"/>
      <c r="AQI2" s="284"/>
      <c r="AQJ2" s="284"/>
      <c r="AQK2" s="284"/>
      <c r="AQL2" s="284"/>
      <c r="AQM2" s="284"/>
      <c r="AQN2" s="284"/>
      <c r="AQO2" s="284"/>
      <c r="AQP2" s="284"/>
      <c r="AQQ2" s="284"/>
      <c r="AQR2" s="283"/>
      <c r="AQS2" s="284"/>
      <c r="AQT2" s="284"/>
      <c r="AQU2" s="284"/>
      <c r="AQV2" s="284"/>
      <c r="AQW2" s="284"/>
      <c r="AQX2" s="284"/>
      <c r="AQY2" s="284"/>
      <c r="AQZ2" s="284"/>
      <c r="ARA2" s="284"/>
      <c r="ARB2" s="284"/>
      <c r="ARC2" s="284"/>
      <c r="ARD2" s="284"/>
      <c r="ARE2" s="284"/>
      <c r="ARF2" s="284"/>
      <c r="ARG2" s="284"/>
      <c r="ARH2" s="283"/>
      <c r="ARI2" s="284"/>
      <c r="ARJ2" s="284"/>
      <c r="ARK2" s="284"/>
      <c r="ARL2" s="284"/>
      <c r="ARM2" s="284"/>
      <c r="ARN2" s="284"/>
      <c r="ARO2" s="284"/>
      <c r="ARP2" s="284"/>
      <c r="ARQ2" s="284"/>
      <c r="ARR2" s="284"/>
      <c r="ARS2" s="284"/>
      <c r="ART2" s="284"/>
      <c r="ARU2" s="284"/>
      <c r="ARV2" s="284"/>
      <c r="ARW2" s="284"/>
      <c r="ARX2" s="283"/>
      <c r="ARY2" s="284"/>
      <c r="ARZ2" s="284"/>
      <c r="ASA2" s="284"/>
      <c r="ASB2" s="284"/>
      <c r="ASC2" s="284"/>
      <c r="ASD2" s="284"/>
      <c r="ASE2" s="284"/>
      <c r="ASF2" s="284"/>
      <c r="ASG2" s="284"/>
      <c r="ASH2" s="284"/>
      <c r="ASI2" s="284"/>
      <c r="ASJ2" s="284"/>
      <c r="ASK2" s="284"/>
      <c r="ASL2" s="284"/>
      <c r="ASM2" s="284"/>
      <c r="ASN2" s="283"/>
      <c r="ASO2" s="284"/>
      <c r="ASP2" s="284"/>
      <c r="ASQ2" s="284"/>
      <c r="ASR2" s="284"/>
      <c r="ASS2" s="284"/>
      <c r="AST2" s="284"/>
      <c r="ASU2" s="284"/>
      <c r="ASV2" s="284"/>
      <c r="ASW2" s="284"/>
      <c r="ASX2" s="284"/>
      <c r="ASY2" s="284"/>
      <c r="ASZ2" s="284"/>
      <c r="ATA2" s="284"/>
      <c r="ATB2" s="284"/>
      <c r="ATC2" s="284"/>
      <c r="ATD2" s="283"/>
      <c r="ATE2" s="284"/>
      <c r="ATF2" s="284"/>
      <c r="ATG2" s="284"/>
      <c r="ATH2" s="284"/>
      <c r="ATI2" s="284"/>
      <c r="ATJ2" s="284"/>
      <c r="ATK2" s="284"/>
      <c r="ATL2" s="284"/>
      <c r="ATM2" s="284"/>
      <c r="ATN2" s="284"/>
      <c r="ATO2" s="284"/>
      <c r="ATP2" s="284"/>
      <c r="ATQ2" s="284"/>
      <c r="ATR2" s="284"/>
      <c r="ATS2" s="284"/>
      <c r="ATT2" s="283"/>
      <c r="ATU2" s="284"/>
      <c r="ATV2" s="284"/>
      <c r="ATW2" s="284"/>
      <c r="ATX2" s="284"/>
      <c r="ATY2" s="284"/>
      <c r="ATZ2" s="284"/>
      <c r="AUA2" s="284"/>
      <c r="AUB2" s="284"/>
      <c r="AUC2" s="284"/>
      <c r="AUD2" s="284"/>
      <c r="AUE2" s="284"/>
      <c r="AUF2" s="284"/>
      <c r="AUG2" s="284"/>
      <c r="AUH2" s="284"/>
      <c r="AUI2" s="284"/>
      <c r="AUJ2" s="283"/>
      <c r="AUK2" s="284"/>
      <c r="AUL2" s="284"/>
      <c r="AUM2" s="284"/>
      <c r="AUN2" s="284"/>
      <c r="AUO2" s="284"/>
      <c r="AUP2" s="284"/>
      <c r="AUQ2" s="284"/>
      <c r="AUR2" s="284"/>
      <c r="AUS2" s="284"/>
      <c r="AUT2" s="284"/>
      <c r="AUU2" s="284"/>
      <c r="AUV2" s="284"/>
      <c r="AUW2" s="284"/>
      <c r="AUX2" s="284"/>
      <c r="AUY2" s="284"/>
      <c r="AUZ2" s="283"/>
      <c r="AVA2" s="284"/>
      <c r="AVB2" s="284"/>
      <c r="AVC2" s="284"/>
      <c r="AVD2" s="284"/>
      <c r="AVE2" s="284"/>
      <c r="AVF2" s="284"/>
      <c r="AVG2" s="284"/>
      <c r="AVH2" s="284"/>
      <c r="AVI2" s="284"/>
      <c r="AVJ2" s="284"/>
      <c r="AVK2" s="284"/>
      <c r="AVL2" s="284"/>
      <c r="AVM2" s="284"/>
      <c r="AVN2" s="284"/>
      <c r="AVO2" s="284"/>
      <c r="AVP2" s="283"/>
      <c r="AVQ2" s="284"/>
      <c r="AVR2" s="284"/>
      <c r="AVS2" s="284"/>
      <c r="AVT2" s="284"/>
      <c r="AVU2" s="284"/>
      <c r="AVV2" s="284"/>
      <c r="AVW2" s="284"/>
      <c r="AVX2" s="284"/>
      <c r="AVY2" s="284"/>
      <c r="AVZ2" s="284"/>
      <c r="AWA2" s="284"/>
      <c r="AWB2" s="284"/>
      <c r="AWC2" s="284"/>
      <c r="AWD2" s="284"/>
      <c r="AWE2" s="284"/>
      <c r="AWF2" s="283"/>
      <c r="AWG2" s="284"/>
      <c r="AWH2" s="284"/>
      <c r="AWI2" s="284"/>
      <c r="AWJ2" s="284"/>
      <c r="AWK2" s="284"/>
      <c r="AWL2" s="284"/>
      <c r="AWM2" s="284"/>
      <c r="AWN2" s="284"/>
      <c r="AWO2" s="284"/>
      <c r="AWP2" s="284"/>
      <c r="AWQ2" s="284"/>
      <c r="AWR2" s="284"/>
      <c r="AWS2" s="284"/>
      <c r="AWT2" s="284"/>
      <c r="AWU2" s="284"/>
      <c r="AWV2" s="283"/>
      <c r="AWW2" s="284"/>
      <c r="AWX2" s="284"/>
      <c r="AWY2" s="284"/>
      <c r="AWZ2" s="284"/>
      <c r="AXA2" s="284"/>
      <c r="AXB2" s="284"/>
      <c r="AXC2" s="284"/>
      <c r="AXD2" s="284"/>
      <c r="AXE2" s="284"/>
      <c r="AXF2" s="284"/>
      <c r="AXG2" s="284"/>
      <c r="AXH2" s="284"/>
      <c r="AXI2" s="284"/>
      <c r="AXJ2" s="284"/>
      <c r="AXK2" s="284"/>
      <c r="AXL2" s="283"/>
      <c r="AXM2" s="284"/>
      <c r="AXN2" s="284"/>
      <c r="AXO2" s="284"/>
      <c r="AXP2" s="284"/>
      <c r="AXQ2" s="284"/>
      <c r="AXR2" s="284"/>
      <c r="AXS2" s="284"/>
      <c r="AXT2" s="284"/>
      <c r="AXU2" s="284"/>
      <c r="AXV2" s="284"/>
      <c r="AXW2" s="284"/>
      <c r="AXX2" s="284"/>
      <c r="AXY2" s="284"/>
      <c r="AXZ2" s="284"/>
      <c r="AYA2" s="284"/>
      <c r="AYB2" s="283"/>
      <c r="AYC2" s="284"/>
      <c r="AYD2" s="284"/>
      <c r="AYE2" s="284"/>
      <c r="AYF2" s="284"/>
      <c r="AYG2" s="284"/>
      <c r="AYH2" s="284"/>
      <c r="AYI2" s="284"/>
      <c r="AYJ2" s="284"/>
      <c r="AYK2" s="284"/>
      <c r="AYL2" s="284"/>
      <c r="AYM2" s="284"/>
      <c r="AYN2" s="284"/>
      <c r="AYO2" s="284"/>
      <c r="AYP2" s="284"/>
      <c r="AYQ2" s="284"/>
      <c r="AYR2" s="283"/>
      <c r="AYS2" s="284"/>
      <c r="AYT2" s="284"/>
      <c r="AYU2" s="284"/>
      <c r="AYV2" s="284"/>
      <c r="AYW2" s="284"/>
      <c r="AYX2" s="284"/>
      <c r="AYY2" s="284"/>
      <c r="AYZ2" s="284"/>
      <c r="AZA2" s="284"/>
      <c r="AZB2" s="284"/>
      <c r="AZC2" s="284"/>
      <c r="AZD2" s="284"/>
      <c r="AZE2" s="284"/>
      <c r="AZF2" s="284"/>
      <c r="AZG2" s="284"/>
      <c r="AZH2" s="283"/>
      <c r="AZI2" s="284"/>
      <c r="AZJ2" s="284"/>
      <c r="AZK2" s="284"/>
      <c r="AZL2" s="284"/>
      <c r="AZM2" s="284"/>
      <c r="AZN2" s="284"/>
      <c r="AZO2" s="284"/>
      <c r="AZP2" s="284"/>
      <c r="AZQ2" s="284"/>
      <c r="AZR2" s="284"/>
      <c r="AZS2" s="284"/>
      <c r="AZT2" s="284"/>
      <c r="AZU2" s="284"/>
      <c r="AZV2" s="284"/>
      <c r="AZW2" s="284"/>
      <c r="AZX2" s="283"/>
      <c r="AZY2" s="284"/>
      <c r="AZZ2" s="284"/>
      <c r="BAA2" s="284"/>
      <c r="BAB2" s="284"/>
      <c r="BAC2" s="284"/>
      <c r="BAD2" s="284"/>
      <c r="BAE2" s="284"/>
      <c r="BAF2" s="284"/>
      <c r="BAG2" s="284"/>
      <c r="BAH2" s="284"/>
      <c r="BAI2" s="284"/>
      <c r="BAJ2" s="284"/>
      <c r="BAK2" s="284"/>
      <c r="BAL2" s="284"/>
      <c r="BAM2" s="284"/>
      <c r="BAN2" s="283"/>
      <c r="BAO2" s="284"/>
      <c r="BAP2" s="284"/>
      <c r="BAQ2" s="284"/>
      <c r="BAR2" s="284"/>
      <c r="BAS2" s="284"/>
      <c r="BAT2" s="284"/>
      <c r="BAU2" s="284"/>
      <c r="BAV2" s="284"/>
      <c r="BAW2" s="284"/>
      <c r="BAX2" s="284"/>
      <c r="BAY2" s="284"/>
      <c r="BAZ2" s="284"/>
      <c r="BBA2" s="284"/>
      <c r="BBB2" s="284"/>
      <c r="BBC2" s="284"/>
      <c r="BBD2" s="283"/>
      <c r="BBE2" s="284"/>
      <c r="BBF2" s="284"/>
      <c r="BBG2" s="284"/>
      <c r="BBH2" s="284"/>
      <c r="BBI2" s="284"/>
      <c r="BBJ2" s="284"/>
      <c r="BBK2" s="284"/>
      <c r="BBL2" s="284"/>
      <c r="BBM2" s="284"/>
      <c r="BBN2" s="284"/>
      <c r="BBO2" s="284"/>
      <c r="BBP2" s="284"/>
      <c r="BBQ2" s="284"/>
      <c r="BBR2" s="284"/>
      <c r="BBS2" s="284"/>
      <c r="BBT2" s="283"/>
      <c r="BBU2" s="284"/>
      <c r="BBV2" s="284"/>
      <c r="BBW2" s="284"/>
      <c r="BBX2" s="284"/>
      <c r="BBY2" s="284"/>
      <c r="BBZ2" s="284"/>
      <c r="BCA2" s="284"/>
      <c r="BCB2" s="284"/>
      <c r="BCC2" s="284"/>
      <c r="BCD2" s="284"/>
      <c r="BCE2" s="284"/>
      <c r="BCF2" s="284"/>
      <c r="BCG2" s="284"/>
      <c r="BCH2" s="284"/>
      <c r="BCI2" s="284"/>
      <c r="BCJ2" s="283"/>
      <c r="BCK2" s="284"/>
      <c r="BCL2" s="284"/>
      <c r="BCM2" s="284"/>
      <c r="BCN2" s="284"/>
      <c r="BCO2" s="284"/>
      <c r="BCP2" s="284"/>
      <c r="BCQ2" s="284"/>
      <c r="BCR2" s="284"/>
      <c r="BCS2" s="284"/>
      <c r="BCT2" s="284"/>
      <c r="BCU2" s="284"/>
      <c r="BCV2" s="284"/>
      <c r="BCW2" s="284"/>
      <c r="BCX2" s="284"/>
      <c r="BCY2" s="284"/>
      <c r="BCZ2" s="283"/>
      <c r="BDA2" s="284"/>
      <c r="BDB2" s="284"/>
      <c r="BDC2" s="284"/>
      <c r="BDD2" s="284"/>
      <c r="BDE2" s="284"/>
      <c r="BDF2" s="284"/>
      <c r="BDG2" s="284"/>
      <c r="BDH2" s="284"/>
      <c r="BDI2" s="284"/>
      <c r="BDJ2" s="284"/>
      <c r="BDK2" s="284"/>
      <c r="BDL2" s="284"/>
      <c r="BDM2" s="284"/>
      <c r="BDN2" s="284"/>
      <c r="BDO2" s="284"/>
      <c r="BDP2" s="283"/>
      <c r="BDQ2" s="284"/>
      <c r="BDR2" s="284"/>
      <c r="BDS2" s="284"/>
      <c r="BDT2" s="284"/>
      <c r="BDU2" s="284"/>
      <c r="BDV2" s="284"/>
      <c r="BDW2" s="284"/>
      <c r="BDX2" s="284"/>
      <c r="BDY2" s="284"/>
      <c r="BDZ2" s="284"/>
      <c r="BEA2" s="284"/>
      <c r="BEB2" s="284"/>
      <c r="BEC2" s="284"/>
      <c r="BED2" s="284"/>
      <c r="BEE2" s="284"/>
      <c r="BEF2" s="283"/>
      <c r="BEG2" s="284"/>
      <c r="BEH2" s="284"/>
      <c r="BEI2" s="284"/>
      <c r="BEJ2" s="284"/>
      <c r="BEK2" s="284"/>
      <c r="BEL2" s="284"/>
      <c r="BEM2" s="284"/>
      <c r="BEN2" s="284"/>
      <c r="BEO2" s="284"/>
      <c r="BEP2" s="284"/>
      <c r="BEQ2" s="284"/>
      <c r="BER2" s="284"/>
      <c r="BES2" s="284"/>
      <c r="BET2" s="284"/>
      <c r="BEU2" s="284"/>
      <c r="BEV2" s="283"/>
      <c r="BEW2" s="284"/>
      <c r="BEX2" s="284"/>
      <c r="BEY2" s="284"/>
      <c r="BEZ2" s="284"/>
      <c r="BFA2" s="284"/>
      <c r="BFB2" s="284"/>
      <c r="BFC2" s="284"/>
      <c r="BFD2" s="284"/>
      <c r="BFE2" s="284"/>
      <c r="BFF2" s="284"/>
      <c r="BFG2" s="284"/>
      <c r="BFH2" s="284"/>
      <c r="BFI2" s="284"/>
      <c r="BFJ2" s="284"/>
      <c r="BFK2" s="284"/>
      <c r="BFL2" s="283"/>
      <c r="BFM2" s="284"/>
      <c r="BFN2" s="284"/>
      <c r="BFO2" s="284"/>
      <c r="BFP2" s="284"/>
      <c r="BFQ2" s="284"/>
      <c r="BFR2" s="284"/>
      <c r="BFS2" s="284"/>
      <c r="BFT2" s="284"/>
      <c r="BFU2" s="284"/>
      <c r="BFV2" s="284"/>
      <c r="BFW2" s="284"/>
      <c r="BFX2" s="284"/>
      <c r="BFY2" s="284"/>
      <c r="BFZ2" s="284"/>
      <c r="BGA2" s="284"/>
      <c r="BGB2" s="283"/>
      <c r="BGC2" s="284"/>
      <c r="BGD2" s="284"/>
      <c r="BGE2" s="284"/>
      <c r="BGF2" s="284"/>
      <c r="BGG2" s="284"/>
      <c r="BGH2" s="284"/>
      <c r="BGI2" s="284"/>
      <c r="BGJ2" s="284"/>
      <c r="BGK2" s="284"/>
      <c r="BGL2" s="284"/>
      <c r="BGM2" s="284"/>
      <c r="BGN2" s="284"/>
      <c r="BGO2" s="284"/>
      <c r="BGP2" s="284"/>
      <c r="BGQ2" s="284"/>
      <c r="BGR2" s="283"/>
      <c r="BGS2" s="284"/>
      <c r="BGT2" s="284"/>
      <c r="BGU2" s="284"/>
      <c r="BGV2" s="284"/>
      <c r="BGW2" s="284"/>
      <c r="BGX2" s="284"/>
      <c r="BGY2" s="284"/>
      <c r="BGZ2" s="284"/>
      <c r="BHA2" s="284"/>
      <c r="BHB2" s="284"/>
      <c r="BHC2" s="284"/>
      <c r="BHD2" s="284"/>
      <c r="BHE2" s="284"/>
      <c r="BHF2" s="284"/>
      <c r="BHG2" s="284"/>
      <c r="BHH2" s="283"/>
      <c r="BHI2" s="284"/>
      <c r="BHJ2" s="284"/>
      <c r="BHK2" s="284"/>
      <c r="BHL2" s="284"/>
      <c r="BHM2" s="284"/>
      <c r="BHN2" s="284"/>
      <c r="BHO2" s="284"/>
      <c r="BHP2" s="284"/>
      <c r="BHQ2" s="284"/>
      <c r="BHR2" s="284"/>
      <c r="BHS2" s="284"/>
      <c r="BHT2" s="284"/>
      <c r="BHU2" s="284"/>
      <c r="BHV2" s="284"/>
      <c r="BHW2" s="284"/>
      <c r="BHX2" s="283"/>
      <c r="BHY2" s="284"/>
      <c r="BHZ2" s="284"/>
      <c r="BIA2" s="284"/>
      <c r="BIB2" s="284"/>
      <c r="BIC2" s="284"/>
      <c r="BID2" s="284"/>
      <c r="BIE2" s="284"/>
      <c r="BIF2" s="284"/>
      <c r="BIG2" s="284"/>
      <c r="BIH2" s="284"/>
      <c r="BII2" s="284"/>
      <c r="BIJ2" s="284"/>
      <c r="BIK2" s="284"/>
      <c r="BIL2" s="284"/>
      <c r="BIM2" s="284"/>
      <c r="BIN2" s="283"/>
      <c r="BIO2" s="284"/>
      <c r="BIP2" s="284"/>
      <c r="BIQ2" s="284"/>
      <c r="BIR2" s="284"/>
      <c r="BIS2" s="284"/>
      <c r="BIT2" s="284"/>
      <c r="BIU2" s="284"/>
      <c r="BIV2" s="284"/>
      <c r="BIW2" s="284"/>
      <c r="BIX2" s="284"/>
      <c r="BIY2" s="284"/>
      <c r="BIZ2" s="284"/>
      <c r="BJA2" s="284"/>
      <c r="BJB2" s="284"/>
      <c r="BJC2" s="284"/>
      <c r="BJD2" s="283"/>
      <c r="BJE2" s="284"/>
      <c r="BJF2" s="284"/>
      <c r="BJG2" s="284"/>
      <c r="BJH2" s="284"/>
      <c r="BJI2" s="284"/>
      <c r="BJJ2" s="284"/>
      <c r="BJK2" s="284"/>
      <c r="BJL2" s="284"/>
      <c r="BJM2" s="284"/>
      <c r="BJN2" s="284"/>
      <c r="BJO2" s="284"/>
      <c r="BJP2" s="284"/>
      <c r="BJQ2" s="284"/>
      <c r="BJR2" s="284"/>
      <c r="BJS2" s="284"/>
      <c r="BJT2" s="283"/>
      <c r="BJU2" s="284"/>
      <c r="BJV2" s="284"/>
      <c r="BJW2" s="284"/>
      <c r="BJX2" s="284"/>
      <c r="BJY2" s="284"/>
      <c r="BJZ2" s="284"/>
      <c r="BKA2" s="284"/>
      <c r="BKB2" s="284"/>
      <c r="BKC2" s="284"/>
      <c r="BKD2" s="284"/>
      <c r="BKE2" s="284"/>
      <c r="BKF2" s="284"/>
      <c r="BKG2" s="284"/>
      <c r="BKH2" s="284"/>
      <c r="BKI2" s="284"/>
      <c r="BKJ2" s="283"/>
      <c r="BKK2" s="284"/>
      <c r="BKL2" s="284"/>
      <c r="BKM2" s="284"/>
      <c r="BKN2" s="284"/>
      <c r="BKO2" s="284"/>
      <c r="BKP2" s="284"/>
      <c r="BKQ2" s="284"/>
      <c r="BKR2" s="284"/>
      <c r="BKS2" s="284"/>
      <c r="BKT2" s="284"/>
      <c r="BKU2" s="284"/>
      <c r="BKV2" s="284"/>
      <c r="BKW2" s="284"/>
      <c r="BKX2" s="284"/>
      <c r="BKY2" s="284"/>
      <c r="BKZ2" s="283"/>
      <c r="BLA2" s="284"/>
      <c r="BLB2" s="284"/>
      <c r="BLC2" s="284"/>
      <c r="BLD2" s="284"/>
      <c r="BLE2" s="284"/>
      <c r="BLF2" s="284"/>
      <c r="BLG2" s="284"/>
      <c r="BLH2" s="284"/>
      <c r="BLI2" s="284"/>
      <c r="BLJ2" s="284"/>
      <c r="BLK2" s="284"/>
      <c r="BLL2" s="284"/>
      <c r="BLM2" s="284"/>
      <c r="BLN2" s="284"/>
      <c r="BLO2" s="284"/>
      <c r="BLP2" s="283"/>
      <c r="BLQ2" s="284"/>
      <c r="BLR2" s="284"/>
      <c r="BLS2" s="284"/>
      <c r="BLT2" s="284"/>
      <c r="BLU2" s="284"/>
      <c r="BLV2" s="284"/>
      <c r="BLW2" s="284"/>
      <c r="BLX2" s="284"/>
      <c r="BLY2" s="284"/>
      <c r="BLZ2" s="284"/>
      <c r="BMA2" s="284"/>
      <c r="BMB2" s="284"/>
      <c r="BMC2" s="284"/>
      <c r="BMD2" s="284"/>
      <c r="BME2" s="284"/>
      <c r="BMF2" s="283"/>
      <c r="BMG2" s="284"/>
      <c r="BMH2" s="284"/>
      <c r="BMI2" s="284"/>
      <c r="BMJ2" s="284"/>
      <c r="BMK2" s="284"/>
      <c r="BML2" s="284"/>
      <c r="BMM2" s="284"/>
      <c r="BMN2" s="284"/>
      <c r="BMO2" s="284"/>
      <c r="BMP2" s="284"/>
      <c r="BMQ2" s="284"/>
      <c r="BMR2" s="284"/>
      <c r="BMS2" s="284"/>
      <c r="BMT2" s="284"/>
      <c r="BMU2" s="284"/>
      <c r="BMV2" s="283"/>
      <c r="BMW2" s="284"/>
      <c r="BMX2" s="284"/>
      <c r="BMY2" s="284"/>
      <c r="BMZ2" s="284"/>
      <c r="BNA2" s="284"/>
      <c r="BNB2" s="284"/>
      <c r="BNC2" s="284"/>
      <c r="BND2" s="284"/>
      <c r="BNE2" s="284"/>
      <c r="BNF2" s="284"/>
      <c r="BNG2" s="284"/>
      <c r="BNH2" s="284"/>
      <c r="BNI2" s="284"/>
      <c r="BNJ2" s="284"/>
      <c r="BNK2" s="284"/>
      <c r="BNL2" s="283"/>
      <c r="BNM2" s="284"/>
      <c r="BNN2" s="284"/>
      <c r="BNO2" s="284"/>
      <c r="BNP2" s="284"/>
      <c r="BNQ2" s="284"/>
      <c r="BNR2" s="284"/>
      <c r="BNS2" s="284"/>
      <c r="BNT2" s="284"/>
      <c r="BNU2" s="284"/>
      <c r="BNV2" s="284"/>
      <c r="BNW2" s="284"/>
      <c r="BNX2" s="284"/>
      <c r="BNY2" s="284"/>
      <c r="BNZ2" s="284"/>
      <c r="BOA2" s="284"/>
      <c r="BOB2" s="283"/>
      <c r="BOC2" s="284"/>
      <c r="BOD2" s="284"/>
      <c r="BOE2" s="284"/>
      <c r="BOF2" s="284"/>
      <c r="BOG2" s="284"/>
      <c r="BOH2" s="284"/>
      <c r="BOI2" s="284"/>
      <c r="BOJ2" s="284"/>
      <c r="BOK2" s="284"/>
      <c r="BOL2" s="284"/>
      <c r="BOM2" s="284"/>
      <c r="BON2" s="284"/>
      <c r="BOO2" s="284"/>
      <c r="BOP2" s="284"/>
      <c r="BOQ2" s="284"/>
      <c r="BOR2" s="283"/>
      <c r="BOS2" s="284"/>
      <c r="BOT2" s="284"/>
      <c r="BOU2" s="284"/>
      <c r="BOV2" s="284"/>
      <c r="BOW2" s="284"/>
      <c r="BOX2" s="284"/>
      <c r="BOY2" s="284"/>
      <c r="BOZ2" s="284"/>
      <c r="BPA2" s="284"/>
      <c r="BPB2" s="284"/>
      <c r="BPC2" s="284"/>
      <c r="BPD2" s="284"/>
      <c r="BPE2" s="284"/>
      <c r="BPF2" s="284"/>
      <c r="BPG2" s="284"/>
      <c r="BPH2" s="283"/>
      <c r="BPI2" s="284"/>
      <c r="BPJ2" s="284"/>
      <c r="BPK2" s="284"/>
      <c r="BPL2" s="284"/>
      <c r="BPM2" s="284"/>
      <c r="BPN2" s="284"/>
      <c r="BPO2" s="284"/>
      <c r="BPP2" s="284"/>
      <c r="BPQ2" s="284"/>
      <c r="BPR2" s="284"/>
      <c r="BPS2" s="284"/>
      <c r="BPT2" s="284"/>
      <c r="BPU2" s="284"/>
      <c r="BPV2" s="284"/>
      <c r="BPW2" s="284"/>
      <c r="BPX2" s="283"/>
      <c r="BPY2" s="284"/>
      <c r="BPZ2" s="284"/>
      <c r="BQA2" s="284"/>
      <c r="BQB2" s="284"/>
      <c r="BQC2" s="284"/>
      <c r="BQD2" s="284"/>
      <c r="BQE2" s="284"/>
      <c r="BQF2" s="284"/>
      <c r="BQG2" s="284"/>
      <c r="BQH2" s="284"/>
      <c r="BQI2" s="284"/>
      <c r="BQJ2" s="284"/>
      <c r="BQK2" s="284"/>
      <c r="BQL2" s="284"/>
      <c r="BQM2" s="284"/>
      <c r="BQN2" s="283"/>
      <c r="BQO2" s="284"/>
      <c r="BQP2" s="284"/>
      <c r="BQQ2" s="284"/>
      <c r="BQR2" s="284"/>
      <c r="BQS2" s="284"/>
      <c r="BQT2" s="284"/>
      <c r="BQU2" s="284"/>
      <c r="BQV2" s="284"/>
      <c r="BQW2" s="284"/>
      <c r="BQX2" s="284"/>
      <c r="BQY2" s="284"/>
      <c r="BQZ2" s="284"/>
      <c r="BRA2" s="284"/>
      <c r="BRB2" s="284"/>
      <c r="BRC2" s="284"/>
      <c r="BRD2" s="283"/>
      <c r="BRE2" s="284"/>
      <c r="BRF2" s="284"/>
      <c r="BRG2" s="284"/>
      <c r="BRH2" s="284"/>
      <c r="BRI2" s="284"/>
      <c r="BRJ2" s="284"/>
      <c r="BRK2" s="284"/>
      <c r="BRL2" s="284"/>
      <c r="BRM2" s="284"/>
      <c r="BRN2" s="284"/>
      <c r="BRO2" s="284"/>
      <c r="BRP2" s="284"/>
      <c r="BRQ2" s="284"/>
      <c r="BRR2" s="284"/>
      <c r="BRS2" s="284"/>
      <c r="BRT2" s="283"/>
      <c r="BRU2" s="284"/>
      <c r="BRV2" s="284"/>
      <c r="BRW2" s="284"/>
      <c r="BRX2" s="284"/>
      <c r="BRY2" s="284"/>
      <c r="BRZ2" s="284"/>
      <c r="BSA2" s="284"/>
      <c r="BSB2" s="284"/>
      <c r="BSC2" s="284"/>
      <c r="BSD2" s="284"/>
      <c r="BSE2" s="284"/>
      <c r="BSF2" s="284"/>
      <c r="BSG2" s="284"/>
      <c r="BSH2" s="284"/>
      <c r="BSI2" s="284"/>
      <c r="BSJ2" s="283"/>
      <c r="BSK2" s="284"/>
      <c r="BSL2" s="284"/>
      <c r="BSM2" s="284"/>
      <c r="BSN2" s="284"/>
      <c r="BSO2" s="284"/>
      <c r="BSP2" s="284"/>
      <c r="BSQ2" s="284"/>
      <c r="BSR2" s="284"/>
      <c r="BSS2" s="284"/>
      <c r="BST2" s="284"/>
      <c r="BSU2" s="284"/>
      <c r="BSV2" s="284"/>
      <c r="BSW2" s="284"/>
      <c r="BSX2" s="284"/>
      <c r="BSY2" s="284"/>
      <c r="BSZ2" s="283"/>
      <c r="BTA2" s="284"/>
      <c r="BTB2" s="284"/>
      <c r="BTC2" s="284"/>
      <c r="BTD2" s="284"/>
      <c r="BTE2" s="284"/>
      <c r="BTF2" s="284"/>
      <c r="BTG2" s="284"/>
      <c r="BTH2" s="284"/>
      <c r="BTI2" s="284"/>
      <c r="BTJ2" s="284"/>
      <c r="BTK2" s="284"/>
      <c r="BTL2" s="284"/>
      <c r="BTM2" s="284"/>
      <c r="BTN2" s="284"/>
      <c r="BTO2" s="284"/>
      <c r="BTP2" s="283"/>
      <c r="BTQ2" s="284"/>
      <c r="BTR2" s="284"/>
      <c r="BTS2" s="284"/>
      <c r="BTT2" s="284"/>
      <c r="BTU2" s="284"/>
      <c r="BTV2" s="284"/>
      <c r="BTW2" s="284"/>
      <c r="BTX2" s="284"/>
      <c r="BTY2" s="284"/>
      <c r="BTZ2" s="284"/>
      <c r="BUA2" s="284"/>
      <c r="BUB2" s="284"/>
      <c r="BUC2" s="284"/>
      <c r="BUD2" s="284"/>
      <c r="BUE2" s="284"/>
      <c r="BUF2" s="283"/>
      <c r="BUG2" s="284"/>
      <c r="BUH2" s="284"/>
      <c r="BUI2" s="284"/>
      <c r="BUJ2" s="284"/>
      <c r="BUK2" s="284"/>
      <c r="BUL2" s="284"/>
      <c r="BUM2" s="284"/>
      <c r="BUN2" s="284"/>
      <c r="BUO2" s="284"/>
      <c r="BUP2" s="284"/>
      <c r="BUQ2" s="284"/>
      <c r="BUR2" s="284"/>
      <c r="BUS2" s="284"/>
      <c r="BUT2" s="284"/>
      <c r="BUU2" s="284"/>
      <c r="BUV2" s="283"/>
      <c r="BUW2" s="284"/>
      <c r="BUX2" s="284"/>
      <c r="BUY2" s="284"/>
      <c r="BUZ2" s="284"/>
      <c r="BVA2" s="284"/>
      <c r="BVB2" s="284"/>
      <c r="BVC2" s="284"/>
      <c r="BVD2" s="284"/>
      <c r="BVE2" s="284"/>
      <c r="BVF2" s="284"/>
      <c r="BVG2" s="284"/>
      <c r="BVH2" s="284"/>
      <c r="BVI2" s="284"/>
      <c r="BVJ2" s="284"/>
      <c r="BVK2" s="284"/>
      <c r="BVL2" s="283"/>
      <c r="BVM2" s="284"/>
      <c r="BVN2" s="284"/>
      <c r="BVO2" s="284"/>
      <c r="BVP2" s="284"/>
      <c r="BVQ2" s="284"/>
      <c r="BVR2" s="284"/>
      <c r="BVS2" s="284"/>
      <c r="BVT2" s="284"/>
      <c r="BVU2" s="284"/>
      <c r="BVV2" s="284"/>
      <c r="BVW2" s="284"/>
      <c r="BVX2" s="284"/>
      <c r="BVY2" s="284"/>
      <c r="BVZ2" s="284"/>
      <c r="BWA2" s="284"/>
      <c r="BWB2" s="283"/>
      <c r="BWC2" s="284"/>
      <c r="BWD2" s="284"/>
      <c r="BWE2" s="284"/>
      <c r="BWF2" s="284"/>
      <c r="BWG2" s="284"/>
      <c r="BWH2" s="284"/>
      <c r="BWI2" s="284"/>
      <c r="BWJ2" s="284"/>
      <c r="BWK2" s="284"/>
      <c r="BWL2" s="284"/>
      <c r="BWM2" s="284"/>
      <c r="BWN2" s="284"/>
      <c r="BWO2" s="284"/>
      <c r="BWP2" s="284"/>
      <c r="BWQ2" s="284"/>
      <c r="BWR2" s="283"/>
      <c r="BWS2" s="284"/>
      <c r="BWT2" s="284"/>
      <c r="BWU2" s="284"/>
      <c r="BWV2" s="284"/>
      <c r="BWW2" s="284"/>
      <c r="BWX2" s="284"/>
      <c r="BWY2" s="284"/>
      <c r="BWZ2" s="284"/>
      <c r="BXA2" s="284"/>
      <c r="BXB2" s="284"/>
      <c r="BXC2" s="284"/>
      <c r="BXD2" s="284"/>
      <c r="BXE2" s="284"/>
      <c r="BXF2" s="284"/>
      <c r="BXG2" s="284"/>
      <c r="BXH2" s="283"/>
      <c r="BXI2" s="284"/>
      <c r="BXJ2" s="284"/>
      <c r="BXK2" s="284"/>
      <c r="BXL2" s="284"/>
      <c r="BXM2" s="284"/>
      <c r="BXN2" s="284"/>
      <c r="BXO2" s="284"/>
      <c r="BXP2" s="284"/>
      <c r="BXQ2" s="284"/>
      <c r="BXR2" s="284"/>
      <c r="BXS2" s="284"/>
      <c r="BXT2" s="284"/>
      <c r="BXU2" s="284"/>
      <c r="BXV2" s="284"/>
      <c r="BXW2" s="284"/>
      <c r="BXX2" s="283"/>
      <c r="BXY2" s="284"/>
      <c r="BXZ2" s="284"/>
      <c r="BYA2" s="284"/>
      <c r="BYB2" s="284"/>
      <c r="BYC2" s="284"/>
      <c r="BYD2" s="284"/>
      <c r="BYE2" s="284"/>
      <c r="BYF2" s="284"/>
      <c r="BYG2" s="284"/>
      <c r="BYH2" s="284"/>
      <c r="BYI2" s="284"/>
      <c r="BYJ2" s="284"/>
      <c r="BYK2" s="284"/>
      <c r="BYL2" s="284"/>
      <c r="BYM2" s="284"/>
      <c r="BYN2" s="283"/>
      <c r="BYO2" s="284"/>
      <c r="BYP2" s="284"/>
      <c r="BYQ2" s="284"/>
      <c r="BYR2" s="284"/>
      <c r="BYS2" s="284"/>
      <c r="BYT2" s="284"/>
      <c r="BYU2" s="284"/>
      <c r="BYV2" s="284"/>
      <c r="BYW2" s="284"/>
      <c r="BYX2" s="284"/>
      <c r="BYY2" s="284"/>
      <c r="BYZ2" s="284"/>
      <c r="BZA2" s="284"/>
      <c r="BZB2" s="284"/>
      <c r="BZC2" s="284"/>
      <c r="BZD2" s="283"/>
      <c r="BZE2" s="284"/>
      <c r="BZF2" s="284"/>
      <c r="BZG2" s="284"/>
      <c r="BZH2" s="284"/>
      <c r="BZI2" s="284"/>
      <c r="BZJ2" s="284"/>
      <c r="BZK2" s="284"/>
      <c r="BZL2" s="284"/>
      <c r="BZM2" s="284"/>
      <c r="BZN2" s="284"/>
      <c r="BZO2" s="284"/>
      <c r="BZP2" s="284"/>
      <c r="BZQ2" s="284"/>
      <c r="BZR2" s="284"/>
      <c r="BZS2" s="284"/>
      <c r="BZT2" s="283"/>
      <c r="BZU2" s="284"/>
      <c r="BZV2" s="284"/>
      <c r="BZW2" s="284"/>
      <c r="BZX2" s="284"/>
      <c r="BZY2" s="284"/>
      <c r="BZZ2" s="284"/>
      <c r="CAA2" s="284"/>
      <c r="CAB2" s="284"/>
      <c r="CAC2" s="284"/>
      <c r="CAD2" s="284"/>
      <c r="CAE2" s="284"/>
      <c r="CAF2" s="284"/>
      <c r="CAG2" s="284"/>
      <c r="CAH2" s="284"/>
      <c r="CAI2" s="284"/>
      <c r="CAJ2" s="283"/>
      <c r="CAK2" s="284"/>
      <c r="CAL2" s="284"/>
      <c r="CAM2" s="284"/>
      <c r="CAN2" s="284"/>
      <c r="CAO2" s="284"/>
      <c r="CAP2" s="284"/>
      <c r="CAQ2" s="284"/>
      <c r="CAR2" s="284"/>
      <c r="CAS2" s="284"/>
      <c r="CAT2" s="284"/>
      <c r="CAU2" s="284"/>
      <c r="CAV2" s="284"/>
      <c r="CAW2" s="284"/>
      <c r="CAX2" s="284"/>
      <c r="CAY2" s="284"/>
      <c r="CAZ2" s="283"/>
      <c r="CBA2" s="284"/>
      <c r="CBB2" s="284"/>
      <c r="CBC2" s="284"/>
      <c r="CBD2" s="284"/>
      <c r="CBE2" s="284"/>
      <c r="CBF2" s="284"/>
      <c r="CBG2" s="284"/>
      <c r="CBH2" s="284"/>
      <c r="CBI2" s="284"/>
      <c r="CBJ2" s="284"/>
      <c r="CBK2" s="284"/>
      <c r="CBL2" s="284"/>
      <c r="CBM2" s="284"/>
      <c r="CBN2" s="284"/>
      <c r="CBO2" s="284"/>
      <c r="CBP2" s="283"/>
      <c r="CBQ2" s="284"/>
      <c r="CBR2" s="284"/>
      <c r="CBS2" s="284"/>
      <c r="CBT2" s="284"/>
      <c r="CBU2" s="284"/>
      <c r="CBV2" s="284"/>
      <c r="CBW2" s="284"/>
      <c r="CBX2" s="284"/>
      <c r="CBY2" s="284"/>
      <c r="CBZ2" s="284"/>
      <c r="CCA2" s="284"/>
      <c r="CCB2" s="284"/>
      <c r="CCC2" s="284"/>
      <c r="CCD2" s="284"/>
      <c r="CCE2" s="284"/>
      <c r="CCF2" s="283"/>
      <c r="CCG2" s="284"/>
      <c r="CCH2" s="284"/>
      <c r="CCI2" s="284"/>
      <c r="CCJ2" s="284"/>
      <c r="CCK2" s="284"/>
      <c r="CCL2" s="284"/>
      <c r="CCM2" s="284"/>
      <c r="CCN2" s="284"/>
      <c r="CCO2" s="284"/>
      <c r="CCP2" s="284"/>
      <c r="CCQ2" s="284"/>
      <c r="CCR2" s="284"/>
      <c r="CCS2" s="284"/>
      <c r="CCT2" s="284"/>
      <c r="CCU2" s="284"/>
      <c r="CCV2" s="283"/>
      <c r="CCW2" s="284"/>
      <c r="CCX2" s="284"/>
      <c r="CCY2" s="284"/>
      <c r="CCZ2" s="284"/>
      <c r="CDA2" s="284"/>
      <c r="CDB2" s="284"/>
      <c r="CDC2" s="284"/>
      <c r="CDD2" s="284"/>
      <c r="CDE2" s="284"/>
      <c r="CDF2" s="284"/>
      <c r="CDG2" s="284"/>
      <c r="CDH2" s="284"/>
      <c r="CDI2" s="284"/>
      <c r="CDJ2" s="284"/>
      <c r="CDK2" s="284"/>
      <c r="CDL2" s="283"/>
      <c r="CDM2" s="284"/>
      <c r="CDN2" s="284"/>
      <c r="CDO2" s="284"/>
      <c r="CDP2" s="284"/>
      <c r="CDQ2" s="284"/>
      <c r="CDR2" s="284"/>
      <c r="CDS2" s="284"/>
      <c r="CDT2" s="284"/>
      <c r="CDU2" s="284"/>
      <c r="CDV2" s="284"/>
      <c r="CDW2" s="284"/>
      <c r="CDX2" s="284"/>
      <c r="CDY2" s="284"/>
      <c r="CDZ2" s="284"/>
      <c r="CEA2" s="284"/>
      <c r="CEB2" s="283"/>
      <c r="CEC2" s="284"/>
      <c r="CED2" s="284"/>
      <c r="CEE2" s="284"/>
      <c r="CEF2" s="284"/>
      <c r="CEG2" s="284"/>
      <c r="CEH2" s="284"/>
      <c r="CEI2" s="284"/>
      <c r="CEJ2" s="284"/>
      <c r="CEK2" s="284"/>
      <c r="CEL2" s="284"/>
      <c r="CEM2" s="284"/>
      <c r="CEN2" s="284"/>
      <c r="CEO2" s="284"/>
      <c r="CEP2" s="284"/>
      <c r="CEQ2" s="284"/>
      <c r="CER2" s="283"/>
      <c r="CES2" s="284"/>
      <c r="CET2" s="284"/>
      <c r="CEU2" s="284"/>
      <c r="CEV2" s="284"/>
      <c r="CEW2" s="284"/>
      <c r="CEX2" s="284"/>
      <c r="CEY2" s="284"/>
      <c r="CEZ2" s="284"/>
      <c r="CFA2" s="284"/>
      <c r="CFB2" s="284"/>
      <c r="CFC2" s="284"/>
      <c r="CFD2" s="284"/>
      <c r="CFE2" s="284"/>
      <c r="CFF2" s="284"/>
      <c r="CFG2" s="284"/>
      <c r="CFH2" s="283"/>
      <c r="CFI2" s="284"/>
      <c r="CFJ2" s="284"/>
      <c r="CFK2" s="284"/>
      <c r="CFL2" s="284"/>
      <c r="CFM2" s="284"/>
      <c r="CFN2" s="284"/>
      <c r="CFO2" s="284"/>
      <c r="CFP2" s="284"/>
      <c r="CFQ2" s="284"/>
      <c r="CFR2" s="284"/>
      <c r="CFS2" s="284"/>
      <c r="CFT2" s="284"/>
      <c r="CFU2" s="284"/>
      <c r="CFV2" s="284"/>
      <c r="CFW2" s="284"/>
      <c r="CFX2" s="283"/>
      <c r="CFY2" s="284"/>
      <c r="CFZ2" s="284"/>
      <c r="CGA2" s="284"/>
      <c r="CGB2" s="284"/>
      <c r="CGC2" s="284"/>
      <c r="CGD2" s="284"/>
      <c r="CGE2" s="284"/>
      <c r="CGF2" s="284"/>
      <c r="CGG2" s="284"/>
      <c r="CGH2" s="284"/>
      <c r="CGI2" s="284"/>
      <c r="CGJ2" s="284"/>
      <c r="CGK2" s="284"/>
      <c r="CGL2" s="284"/>
      <c r="CGM2" s="284"/>
      <c r="CGN2" s="283"/>
      <c r="CGO2" s="284"/>
      <c r="CGP2" s="284"/>
      <c r="CGQ2" s="284"/>
      <c r="CGR2" s="284"/>
      <c r="CGS2" s="284"/>
      <c r="CGT2" s="284"/>
      <c r="CGU2" s="284"/>
      <c r="CGV2" s="284"/>
      <c r="CGW2" s="284"/>
      <c r="CGX2" s="284"/>
      <c r="CGY2" s="284"/>
      <c r="CGZ2" s="284"/>
      <c r="CHA2" s="284"/>
      <c r="CHB2" s="284"/>
      <c r="CHC2" s="284"/>
      <c r="CHD2" s="283"/>
      <c r="CHE2" s="284"/>
      <c r="CHF2" s="284"/>
      <c r="CHG2" s="284"/>
      <c r="CHH2" s="284"/>
      <c r="CHI2" s="284"/>
      <c r="CHJ2" s="284"/>
      <c r="CHK2" s="284"/>
      <c r="CHL2" s="284"/>
      <c r="CHM2" s="284"/>
      <c r="CHN2" s="284"/>
      <c r="CHO2" s="284"/>
      <c r="CHP2" s="284"/>
      <c r="CHQ2" s="284"/>
      <c r="CHR2" s="284"/>
      <c r="CHS2" s="284"/>
      <c r="CHT2" s="283"/>
      <c r="CHU2" s="284"/>
      <c r="CHV2" s="284"/>
      <c r="CHW2" s="284"/>
      <c r="CHX2" s="284"/>
      <c r="CHY2" s="284"/>
      <c r="CHZ2" s="284"/>
      <c r="CIA2" s="284"/>
      <c r="CIB2" s="284"/>
      <c r="CIC2" s="284"/>
      <c r="CID2" s="284"/>
      <c r="CIE2" s="284"/>
      <c r="CIF2" s="284"/>
      <c r="CIG2" s="284"/>
      <c r="CIH2" s="284"/>
      <c r="CII2" s="284"/>
      <c r="CIJ2" s="283"/>
      <c r="CIK2" s="284"/>
      <c r="CIL2" s="284"/>
      <c r="CIM2" s="284"/>
      <c r="CIN2" s="284"/>
      <c r="CIO2" s="284"/>
      <c r="CIP2" s="284"/>
      <c r="CIQ2" s="284"/>
      <c r="CIR2" s="284"/>
      <c r="CIS2" s="284"/>
      <c r="CIT2" s="284"/>
      <c r="CIU2" s="284"/>
      <c r="CIV2" s="284"/>
      <c r="CIW2" s="284"/>
      <c r="CIX2" s="284"/>
      <c r="CIY2" s="284"/>
      <c r="CIZ2" s="283"/>
      <c r="CJA2" s="284"/>
      <c r="CJB2" s="284"/>
      <c r="CJC2" s="284"/>
      <c r="CJD2" s="284"/>
      <c r="CJE2" s="284"/>
      <c r="CJF2" s="284"/>
      <c r="CJG2" s="284"/>
      <c r="CJH2" s="284"/>
      <c r="CJI2" s="284"/>
      <c r="CJJ2" s="284"/>
      <c r="CJK2" s="284"/>
      <c r="CJL2" s="284"/>
      <c r="CJM2" s="284"/>
      <c r="CJN2" s="284"/>
      <c r="CJO2" s="284"/>
      <c r="CJP2" s="283"/>
      <c r="CJQ2" s="284"/>
      <c r="CJR2" s="284"/>
      <c r="CJS2" s="284"/>
      <c r="CJT2" s="284"/>
      <c r="CJU2" s="284"/>
      <c r="CJV2" s="284"/>
      <c r="CJW2" s="284"/>
      <c r="CJX2" s="284"/>
      <c r="CJY2" s="284"/>
      <c r="CJZ2" s="284"/>
      <c r="CKA2" s="284"/>
      <c r="CKB2" s="284"/>
      <c r="CKC2" s="284"/>
      <c r="CKD2" s="284"/>
      <c r="CKE2" s="284"/>
      <c r="CKF2" s="283"/>
      <c r="CKG2" s="284"/>
      <c r="CKH2" s="284"/>
      <c r="CKI2" s="284"/>
      <c r="CKJ2" s="284"/>
      <c r="CKK2" s="284"/>
      <c r="CKL2" s="284"/>
      <c r="CKM2" s="284"/>
      <c r="CKN2" s="284"/>
      <c r="CKO2" s="284"/>
      <c r="CKP2" s="284"/>
      <c r="CKQ2" s="284"/>
      <c r="CKR2" s="284"/>
      <c r="CKS2" s="284"/>
      <c r="CKT2" s="284"/>
      <c r="CKU2" s="284"/>
      <c r="CKV2" s="283"/>
      <c r="CKW2" s="284"/>
      <c r="CKX2" s="284"/>
      <c r="CKY2" s="284"/>
      <c r="CKZ2" s="284"/>
      <c r="CLA2" s="284"/>
      <c r="CLB2" s="284"/>
      <c r="CLC2" s="284"/>
      <c r="CLD2" s="284"/>
      <c r="CLE2" s="284"/>
      <c r="CLF2" s="284"/>
      <c r="CLG2" s="284"/>
      <c r="CLH2" s="284"/>
      <c r="CLI2" s="284"/>
      <c r="CLJ2" s="284"/>
      <c r="CLK2" s="284"/>
      <c r="CLL2" s="283"/>
      <c r="CLM2" s="284"/>
      <c r="CLN2" s="284"/>
      <c r="CLO2" s="284"/>
      <c r="CLP2" s="284"/>
      <c r="CLQ2" s="284"/>
      <c r="CLR2" s="284"/>
      <c r="CLS2" s="284"/>
      <c r="CLT2" s="284"/>
      <c r="CLU2" s="284"/>
      <c r="CLV2" s="284"/>
      <c r="CLW2" s="284"/>
      <c r="CLX2" s="284"/>
      <c r="CLY2" s="284"/>
      <c r="CLZ2" s="284"/>
      <c r="CMA2" s="284"/>
      <c r="CMB2" s="283"/>
      <c r="CMC2" s="284"/>
      <c r="CMD2" s="284"/>
      <c r="CME2" s="284"/>
      <c r="CMF2" s="284"/>
      <c r="CMG2" s="284"/>
      <c r="CMH2" s="284"/>
      <c r="CMI2" s="284"/>
      <c r="CMJ2" s="284"/>
      <c r="CMK2" s="284"/>
      <c r="CML2" s="284"/>
      <c r="CMM2" s="284"/>
      <c r="CMN2" s="284"/>
      <c r="CMO2" s="284"/>
      <c r="CMP2" s="284"/>
      <c r="CMQ2" s="284"/>
      <c r="CMR2" s="283"/>
      <c r="CMS2" s="284"/>
      <c r="CMT2" s="284"/>
      <c r="CMU2" s="284"/>
      <c r="CMV2" s="284"/>
      <c r="CMW2" s="284"/>
      <c r="CMX2" s="284"/>
      <c r="CMY2" s="284"/>
      <c r="CMZ2" s="284"/>
      <c r="CNA2" s="284"/>
      <c r="CNB2" s="284"/>
      <c r="CNC2" s="284"/>
      <c r="CND2" s="284"/>
      <c r="CNE2" s="284"/>
      <c r="CNF2" s="284"/>
      <c r="CNG2" s="284"/>
      <c r="CNH2" s="283"/>
      <c r="CNI2" s="284"/>
      <c r="CNJ2" s="284"/>
      <c r="CNK2" s="284"/>
      <c r="CNL2" s="284"/>
      <c r="CNM2" s="284"/>
      <c r="CNN2" s="284"/>
      <c r="CNO2" s="284"/>
      <c r="CNP2" s="284"/>
      <c r="CNQ2" s="284"/>
      <c r="CNR2" s="284"/>
      <c r="CNS2" s="284"/>
      <c r="CNT2" s="284"/>
      <c r="CNU2" s="284"/>
      <c r="CNV2" s="284"/>
      <c r="CNW2" s="284"/>
      <c r="CNX2" s="283"/>
      <c r="CNY2" s="284"/>
      <c r="CNZ2" s="284"/>
      <c r="COA2" s="284"/>
      <c r="COB2" s="284"/>
      <c r="COC2" s="284"/>
      <c r="COD2" s="284"/>
      <c r="COE2" s="284"/>
      <c r="COF2" s="284"/>
      <c r="COG2" s="284"/>
      <c r="COH2" s="284"/>
      <c r="COI2" s="284"/>
      <c r="COJ2" s="284"/>
      <c r="COK2" s="284"/>
      <c r="COL2" s="284"/>
      <c r="COM2" s="284"/>
      <c r="CON2" s="283"/>
      <c r="COO2" s="284"/>
      <c r="COP2" s="284"/>
      <c r="COQ2" s="284"/>
      <c r="COR2" s="284"/>
      <c r="COS2" s="284"/>
      <c r="COT2" s="284"/>
      <c r="COU2" s="284"/>
      <c r="COV2" s="284"/>
      <c r="COW2" s="284"/>
      <c r="COX2" s="284"/>
      <c r="COY2" s="284"/>
      <c r="COZ2" s="284"/>
      <c r="CPA2" s="284"/>
      <c r="CPB2" s="284"/>
      <c r="CPC2" s="284"/>
      <c r="CPD2" s="283"/>
      <c r="CPE2" s="284"/>
      <c r="CPF2" s="284"/>
      <c r="CPG2" s="284"/>
      <c r="CPH2" s="284"/>
      <c r="CPI2" s="284"/>
      <c r="CPJ2" s="284"/>
      <c r="CPK2" s="284"/>
      <c r="CPL2" s="284"/>
      <c r="CPM2" s="284"/>
      <c r="CPN2" s="284"/>
      <c r="CPO2" s="284"/>
      <c r="CPP2" s="284"/>
      <c r="CPQ2" s="284"/>
      <c r="CPR2" s="284"/>
      <c r="CPS2" s="284"/>
      <c r="CPT2" s="283"/>
      <c r="CPU2" s="284"/>
      <c r="CPV2" s="284"/>
      <c r="CPW2" s="284"/>
      <c r="CPX2" s="284"/>
      <c r="CPY2" s="284"/>
      <c r="CPZ2" s="284"/>
      <c r="CQA2" s="284"/>
      <c r="CQB2" s="284"/>
      <c r="CQC2" s="284"/>
      <c r="CQD2" s="284"/>
      <c r="CQE2" s="284"/>
      <c r="CQF2" s="284"/>
      <c r="CQG2" s="284"/>
      <c r="CQH2" s="284"/>
      <c r="CQI2" s="284"/>
      <c r="CQJ2" s="283"/>
      <c r="CQK2" s="284"/>
      <c r="CQL2" s="284"/>
      <c r="CQM2" s="284"/>
      <c r="CQN2" s="284"/>
      <c r="CQO2" s="284"/>
      <c r="CQP2" s="284"/>
      <c r="CQQ2" s="284"/>
      <c r="CQR2" s="284"/>
      <c r="CQS2" s="284"/>
      <c r="CQT2" s="284"/>
      <c r="CQU2" s="284"/>
      <c r="CQV2" s="284"/>
      <c r="CQW2" s="284"/>
      <c r="CQX2" s="284"/>
      <c r="CQY2" s="284"/>
      <c r="CQZ2" s="283"/>
      <c r="CRA2" s="284"/>
      <c r="CRB2" s="284"/>
      <c r="CRC2" s="284"/>
      <c r="CRD2" s="284"/>
      <c r="CRE2" s="284"/>
      <c r="CRF2" s="284"/>
      <c r="CRG2" s="284"/>
      <c r="CRH2" s="284"/>
      <c r="CRI2" s="284"/>
      <c r="CRJ2" s="284"/>
      <c r="CRK2" s="284"/>
      <c r="CRL2" s="284"/>
      <c r="CRM2" s="284"/>
      <c r="CRN2" s="284"/>
      <c r="CRO2" s="284"/>
      <c r="CRP2" s="283"/>
      <c r="CRQ2" s="284"/>
      <c r="CRR2" s="284"/>
      <c r="CRS2" s="284"/>
      <c r="CRT2" s="284"/>
      <c r="CRU2" s="284"/>
      <c r="CRV2" s="284"/>
      <c r="CRW2" s="284"/>
      <c r="CRX2" s="284"/>
      <c r="CRY2" s="284"/>
      <c r="CRZ2" s="284"/>
      <c r="CSA2" s="284"/>
      <c r="CSB2" s="284"/>
      <c r="CSC2" s="284"/>
      <c r="CSD2" s="284"/>
      <c r="CSE2" s="284"/>
      <c r="CSF2" s="283"/>
      <c r="CSG2" s="284"/>
      <c r="CSH2" s="284"/>
      <c r="CSI2" s="284"/>
      <c r="CSJ2" s="284"/>
      <c r="CSK2" s="284"/>
      <c r="CSL2" s="284"/>
      <c r="CSM2" s="284"/>
      <c r="CSN2" s="284"/>
      <c r="CSO2" s="284"/>
      <c r="CSP2" s="284"/>
      <c r="CSQ2" s="284"/>
      <c r="CSR2" s="284"/>
      <c r="CSS2" s="284"/>
      <c r="CST2" s="284"/>
      <c r="CSU2" s="284"/>
      <c r="CSV2" s="283"/>
      <c r="CSW2" s="284"/>
      <c r="CSX2" s="284"/>
      <c r="CSY2" s="284"/>
      <c r="CSZ2" s="284"/>
      <c r="CTA2" s="284"/>
      <c r="CTB2" s="284"/>
      <c r="CTC2" s="284"/>
      <c r="CTD2" s="284"/>
      <c r="CTE2" s="284"/>
      <c r="CTF2" s="284"/>
      <c r="CTG2" s="284"/>
      <c r="CTH2" s="284"/>
      <c r="CTI2" s="284"/>
      <c r="CTJ2" s="284"/>
      <c r="CTK2" s="284"/>
      <c r="CTL2" s="283"/>
      <c r="CTM2" s="284"/>
      <c r="CTN2" s="284"/>
      <c r="CTO2" s="284"/>
      <c r="CTP2" s="284"/>
      <c r="CTQ2" s="284"/>
      <c r="CTR2" s="284"/>
      <c r="CTS2" s="284"/>
      <c r="CTT2" s="284"/>
      <c r="CTU2" s="284"/>
      <c r="CTV2" s="284"/>
      <c r="CTW2" s="284"/>
      <c r="CTX2" s="284"/>
      <c r="CTY2" s="284"/>
      <c r="CTZ2" s="284"/>
      <c r="CUA2" s="284"/>
      <c r="CUB2" s="283"/>
      <c r="CUC2" s="284"/>
      <c r="CUD2" s="284"/>
      <c r="CUE2" s="284"/>
      <c r="CUF2" s="284"/>
      <c r="CUG2" s="284"/>
      <c r="CUH2" s="284"/>
      <c r="CUI2" s="284"/>
      <c r="CUJ2" s="284"/>
      <c r="CUK2" s="284"/>
      <c r="CUL2" s="284"/>
      <c r="CUM2" s="284"/>
      <c r="CUN2" s="284"/>
      <c r="CUO2" s="284"/>
      <c r="CUP2" s="284"/>
      <c r="CUQ2" s="284"/>
      <c r="CUR2" s="283"/>
      <c r="CUS2" s="284"/>
      <c r="CUT2" s="284"/>
      <c r="CUU2" s="284"/>
      <c r="CUV2" s="284"/>
      <c r="CUW2" s="284"/>
      <c r="CUX2" s="284"/>
      <c r="CUY2" s="284"/>
      <c r="CUZ2" s="284"/>
      <c r="CVA2" s="284"/>
      <c r="CVB2" s="284"/>
      <c r="CVC2" s="284"/>
      <c r="CVD2" s="284"/>
      <c r="CVE2" s="284"/>
      <c r="CVF2" s="284"/>
      <c r="CVG2" s="284"/>
      <c r="CVH2" s="283"/>
      <c r="CVI2" s="284"/>
      <c r="CVJ2" s="284"/>
      <c r="CVK2" s="284"/>
      <c r="CVL2" s="284"/>
      <c r="CVM2" s="284"/>
      <c r="CVN2" s="284"/>
      <c r="CVO2" s="284"/>
      <c r="CVP2" s="284"/>
      <c r="CVQ2" s="284"/>
      <c r="CVR2" s="284"/>
      <c r="CVS2" s="284"/>
      <c r="CVT2" s="284"/>
      <c r="CVU2" s="284"/>
      <c r="CVV2" s="284"/>
      <c r="CVW2" s="284"/>
      <c r="CVX2" s="283"/>
      <c r="CVY2" s="284"/>
      <c r="CVZ2" s="284"/>
      <c r="CWA2" s="284"/>
      <c r="CWB2" s="284"/>
      <c r="CWC2" s="284"/>
      <c r="CWD2" s="284"/>
      <c r="CWE2" s="284"/>
      <c r="CWF2" s="284"/>
      <c r="CWG2" s="284"/>
      <c r="CWH2" s="284"/>
      <c r="CWI2" s="284"/>
      <c r="CWJ2" s="284"/>
      <c r="CWK2" s="284"/>
      <c r="CWL2" s="284"/>
      <c r="CWM2" s="284"/>
      <c r="CWN2" s="283"/>
      <c r="CWO2" s="284"/>
      <c r="CWP2" s="284"/>
      <c r="CWQ2" s="284"/>
      <c r="CWR2" s="284"/>
      <c r="CWS2" s="284"/>
      <c r="CWT2" s="284"/>
      <c r="CWU2" s="284"/>
      <c r="CWV2" s="284"/>
      <c r="CWW2" s="284"/>
      <c r="CWX2" s="284"/>
      <c r="CWY2" s="284"/>
      <c r="CWZ2" s="284"/>
      <c r="CXA2" s="284"/>
      <c r="CXB2" s="284"/>
      <c r="CXC2" s="284"/>
      <c r="CXD2" s="283"/>
      <c r="CXE2" s="284"/>
      <c r="CXF2" s="284"/>
      <c r="CXG2" s="284"/>
      <c r="CXH2" s="284"/>
      <c r="CXI2" s="284"/>
      <c r="CXJ2" s="284"/>
      <c r="CXK2" s="284"/>
      <c r="CXL2" s="284"/>
      <c r="CXM2" s="284"/>
      <c r="CXN2" s="284"/>
      <c r="CXO2" s="284"/>
      <c r="CXP2" s="284"/>
      <c r="CXQ2" s="284"/>
      <c r="CXR2" s="284"/>
      <c r="CXS2" s="284"/>
      <c r="CXT2" s="283"/>
      <c r="CXU2" s="284"/>
      <c r="CXV2" s="284"/>
      <c r="CXW2" s="284"/>
      <c r="CXX2" s="284"/>
      <c r="CXY2" s="284"/>
      <c r="CXZ2" s="284"/>
      <c r="CYA2" s="284"/>
      <c r="CYB2" s="284"/>
      <c r="CYC2" s="284"/>
      <c r="CYD2" s="284"/>
      <c r="CYE2" s="284"/>
      <c r="CYF2" s="284"/>
      <c r="CYG2" s="284"/>
      <c r="CYH2" s="284"/>
      <c r="CYI2" s="284"/>
      <c r="CYJ2" s="283"/>
      <c r="CYK2" s="284"/>
      <c r="CYL2" s="284"/>
      <c r="CYM2" s="284"/>
      <c r="CYN2" s="284"/>
      <c r="CYO2" s="284"/>
      <c r="CYP2" s="284"/>
      <c r="CYQ2" s="284"/>
      <c r="CYR2" s="284"/>
      <c r="CYS2" s="284"/>
      <c r="CYT2" s="284"/>
      <c r="CYU2" s="284"/>
      <c r="CYV2" s="284"/>
      <c r="CYW2" s="284"/>
      <c r="CYX2" s="284"/>
      <c r="CYY2" s="284"/>
      <c r="CYZ2" s="283"/>
      <c r="CZA2" s="284"/>
      <c r="CZB2" s="284"/>
      <c r="CZC2" s="284"/>
      <c r="CZD2" s="284"/>
      <c r="CZE2" s="284"/>
      <c r="CZF2" s="284"/>
      <c r="CZG2" s="284"/>
      <c r="CZH2" s="284"/>
      <c r="CZI2" s="284"/>
      <c r="CZJ2" s="284"/>
      <c r="CZK2" s="284"/>
      <c r="CZL2" s="284"/>
      <c r="CZM2" s="284"/>
      <c r="CZN2" s="284"/>
      <c r="CZO2" s="284"/>
      <c r="CZP2" s="283"/>
      <c r="CZQ2" s="284"/>
      <c r="CZR2" s="284"/>
      <c r="CZS2" s="284"/>
      <c r="CZT2" s="284"/>
      <c r="CZU2" s="284"/>
      <c r="CZV2" s="284"/>
      <c r="CZW2" s="284"/>
      <c r="CZX2" s="284"/>
      <c r="CZY2" s="284"/>
      <c r="CZZ2" s="284"/>
      <c r="DAA2" s="284"/>
      <c r="DAB2" s="284"/>
      <c r="DAC2" s="284"/>
      <c r="DAD2" s="284"/>
      <c r="DAE2" s="284"/>
      <c r="DAF2" s="283"/>
      <c r="DAG2" s="284"/>
      <c r="DAH2" s="284"/>
      <c r="DAI2" s="284"/>
      <c r="DAJ2" s="284"/>
      <c r="DAK2" s="284"/>
      <c r="DAL2" s="284"/>
      <c r="DAM2" s="284"/>
      <c r="DAN2" s="284"/>
      <c r="DAO2" s="284"/>
      <c r="DAP2" s="284"/>
      <c r="DAQ2" s="284"/>
      <c r="DAR2" s="284"/>
      <c r="DAS2" s="284"/>
      <c r="DAT2" s="284"/>
      <c r="DAU2" s="284"/>
      <c r="DAV2" s="283"/>
      <c r="DAW2" s="284"/>
      <c r="DAX2" s="284"/>
      <c r="DAY2" s="284"/>
      <c r="DAZ2" s="284"/>
      <c r="DBA2" s="284"/>
      <c r="DBB2" s="284"/>
      <c r="DBC2" s="284"/>
      <c r="DBD2" s="284"/>
      <c r="DBE2" s="284"/>
      <c r="DBF2" s="284"/>
      <c r="DBG2" s="284"/>
      <c r="DBH2" s="284"/>
      <c r="DBI2" s="284"/>
      <c r="DBJ2" s="284"/>
      <c r="DBK2" s="284"/>
      <c r="DBL2" s="283"/>
      <c r="DBM2" s="284"/>
      <c r="DBN2" s="284"/>
      <c r="DBO2" s="284"/>
      <c r="DBP2" s="284"/>
      <c r="DBQ2" s="284"/>
      <c r="DBR2" s="284"/>
      <c r="DBS2" s="284"/>
      <c r="DBT2" s="284"/>
      <c r="DBU2" s="284"/>
      <c r="DBV2" s="284"/>
      <c r="DBW2" s="284"/>
      <c r="DBX2" s="284"/>
      <c r="DBY2" s="284"/>
      <c r="DBZ2" s="284"/>
      <c r="DCA2" s="284"/>
      <c r="DCB2" s="283"/>
      <c r="DCC2" s="284"/>
      <c r="DCD2" s="284"/>
      <c r="DCE2" s="284"/>
      <c r="DCF2" s="284"/>
      <c r="DCG2" s="284"/>
      <c r="DCH2" s="284"/>
      <c r="DCI2" s="284"/>
      <c r="DCJ2" s="284"/>
      <c r="DCK2" s="284"/>
      <c r="DCL2" s="284"/>
      <c r="DCM2" s="284"/>
      <c r="DCN2" s="284"/>
      <c r="DCO2" s="284"/>
      <c r="DCP2" s="284"/>
      <c r="DCQ2" s="284"/>
      <c r="DCR2" s="283"/>
      <c r="DCS2" s="284"/>
      <c r="DCT2" s="284"/>
      <c r="DCU2" s="284"/>
      <c r="DCV2" s="284"/>
      <c r="DCW2" s="284"/>
      <c r="DCX2" s="284"/>
      <c r="DCY2" s="284"/>
      <c r="DCZ2" s="284"/>
      <c r="DDA2" s="284"/>
      <c r="DDB2" s="284"/>
      <c r="DDC2" s="284"/>
      <c r="DDD2" s="284"/>
      <c r="DDE2" s="284"/>
      <c r="DDF2" s="284"/>
      <c r="DDG2" s="284"/>
      <c r="DDH2" s="283"/>
      <c r="DDI2" s="284"/>
      <c r="DDJ2" s="284"/>
      <c r="DDK2" s="284"/>
      <c r="DDL2" s="284"/>
      <c r="DDM2" s="284"/>
      <c r="DDN2" s="284"/>
      <c r="DDO2" s="284"/>
      <c r="DDP2" s="284"/>
      <c r="DDQ2" s="284"/>
      <c r="DDR2" s="284"/>
      <c r="DDS2" s="284"/>
      <c r="DDT2" s="284"/>
      <c r="DDU2" s="284"/>
      <c r="DDV2" s="284"/>
      <c r="DDW2" s="284"/>
      <c r="DDX2" s="283"/>
      <c r="DDY2" s="284"/>
      <c r="DDZ2" s="284"/>
      <c r="DEA2" s="284"/>
      <c r="DEB2" s="284"/>
      <c r="DEC2" s="284"/>
      <c r="DED2" s="284"/>
      <c r="DEE2" s="284"/>
      <c r="DEF2" s="284"/>
      <c r="DEG2" s="284"/>
      <c r="DEH2" s="284"/>
      <c r="DEI2" s="284"/>
      <c r="DEJ2" s="284"/>
      <c r="DEK2" s="284"/>
      <c r="DEL2" s="284"/>
      <c r="DEM2" s="284"/>
      <c r="DEN2" s="283"/>
      <c r="DEO2" s="284"/>
      <c r="DEP2" s="284"/>
      <c r="DEQ2" s="284"/>
      <c r="DER2" s="284"/>
      <c r="DES2" s="284"/>
      <c r="DET2" s="284"/>
      <c r="DEU2" s="284"/>
      <c r="DEV2" s="284"/>
      <c r="DEW2" s="284"/>
      <c r="DEX2" s="284"/>
      <c r="DEY2" s="284"/>
      <c r="DEZ2" s="284"/>
      <c r="DFA2" s="284"/>
      <c r="DFB2" s="284"/>
      <c r="DFC2" s="284"/>
      <c r="DFD2" s="283"/>
      <c r="DFE2" s="284"/>
      <c r="DFF2" s="284"/>
      <c r="DFG2" s="284"/>
      <c r="DFH2" s="284"/>
      <c r="DFI2" s="284"/>
      <c r="DFJ2" s="284"/>
      <c r="DFK2" s="284"/>
      <c r="DFL2" s="284"/>
      <c r="DFM2" s="284"/>
      <c r="DFN2" s="284"/>
      <c r="DFO2" s="284"/>
      <c r="DFP2" s="284"/>
      <c r="DFQ2" s="284"/>
      <c r="DFR2" s="284"/>
      <c r="DFS2" s="284"/>
      <c r="DFT2" s="283"/>
      <c r="DFU2" s="284"/>
      <c r="DFV2" s="284"/>
      <c r="DFW2" s="284"/>
      <c r="DFX2" s="284"/>
      <c r="DFY2" s="284"/>
      <c r="DFZ2" s="284"/>
      <c r="DGA2" s="284"/>
      <c r="DGB2" s="284"/>
      <c r="DGC2" s="284"/>
      <c r="DGD2" s="284"/>
      <c r="DGE2" s="284"/>
      <c r="DGF2" s="284"/>
      <c r="DGG2" s="284"/>
      <c r="DGH2" s="284"/>
      <c r="DGI2" s="284"/>
      <c r="DGJ2" s="283"/>
      <c r="DGK2" s="284"/>
      <c r="DGL2" s="284"/>
      <c r="DGM2" s="284"/>
      <c r="DGN2" s="284"/>
      <c r="DGO2" s="284"/>
      <c r="DGP2" s="284"/>
      <c r="DGQ2" s="284"/>
      <c r="DGR2" s="284"/>
      <c r="DGS2" s="284"/>
      <c r="DGT2" s="284"/>
      <c r="DGU2" s="284"/>
      <c r="DGV2" s="284"/>
      <c r="DGW2" s="284"/>
      <c r="DGX2" s="284"/>
      <c r="DGY2" s="284"/>
      <c r="DGZ2" s="283"/>
      <c r="DHA2" s="284"/>
      <c r="DHB2" s="284"/>
      <c r="DHC2" s="284"/>
      <c r="DHD2" s="284"/>
      <c r="DHE2" s="284"/>
      <c r="DHF2" s="284"/>
      <c r="DHG2" s="284"/>
      <c r="DHH2" s="284"/>
      <c r="DHI2" s="284"/>
      <c r="DHJ2" s="284"/>
      <c r="DHK2" s="284"/>
      <c r="DHL2" s="284"/>
      <c r="DHM2" s="284"/>
      <c r="DHN2" s="284"/>
      <c r="DHO2" s="284"/>
      <c r="DHP2" s="283"/>
      <c r="DHQ2" s="284"/>
      <c r="DHR2" s="284"/>
      <c r="DHS2" s="284"/>
      <c r="DHT2" s="284"/>
      <c r="DHU2" s="284"/>
      <c r="DHV2" s="284"/>
      <c r="DHW2" s="284"/>
      <c r="DHX2" s="284"/>
      <c r="DHY2" s="284"/>
      <c r="DHZ2" s="284"/>
      <c r="DIA2" s="284"/>
      <c r="DIB2" s="284"/>
      <c r="DIC2" s="284"/>
      <c r="DID2" s="284"/>
      <c r="DIE2" s="284"/>
      <c r="DIF2" s="283"/>
      <c r="DIG2" s="284"/>
      <c r="DIH2" s="284"/>
      <c r="DII2" s="284"/>
      <c r="DIJ2" s="284"/>
      <c r="DIK2" s="284"/>
      <c r="DIL2" s="284"/>
      <c r="DIM2" s="284"/>
      <c r="DIN2" s="284"/>
      <c r="DIO2" s="284"/>
      <c r="DIP2" s="284"/>
      <c r="DIQ2" s="284"/>
      <c r="DIR2" s="284"/>
      <c r="DIS2" s="284"/>
      <c r="DIT2" s="284"/>
      <c r="DIU2" s="284"/>
      <c r="DIV2" s="283"/>
      <c r="DIW2" s="284"/>
      <c r="DIX2" s="284"/>
      <c r="DIY2" s="284"/>
      <c r="DIZ2" s="284"/>
      <c r="DJA2" s="284"/>
      <c r="DJB2" s="284"/>
      <c r="DJC2" s="284"/>
      <c r="DJD2" s="284"/>
      <c r="DJE2" s="284"/>
      <c r="DJF2" s="284"/>
      <c r="DJG2" s="284"/>
      <c r="DJH2" s="284"/>
      <c r="DJI2" s="284"/>
      <c r="DJJ2" s="284"/>
      <c r="DJK2" s="284"/>
      <c r="DJL2" s="283"/>
      <c r="DJM2" s="284"/>
      <c r="DJN2" s="284"/>
      <c r="DJO2" s="284"/>
      <c r="DJP2" s="284"/>
      <c r="DJQ2" s="284"/>
      <c r="DJR2" s="284"/>
      <c r="DJS2" s="284"/>
      <c r="DJT2" s="284"/>
      <c r="DJU2" s="284"/>
      <c r="DJV2" s="284"/>
      <c r="DJW2" s="284"/>
      <c r="DJX2" s="284"/>
      <c r="DJY2" s="284"/>
      <c r="DJZ2" s="284"/>
      <c r="DKA2" s="284"/>
      <c r="DKB2" s="283"/>
      <c r="DKC2" s="284"/>
      <c r="DKD2" s="284"/>
      <c r="DKE2" s="284"/>
      <c r="DKF2" s="284"/>
      <c r="DKG2" s="284"/>
      <c r="DKH2" s="284"/>
      <c r="DKI2" s="284"/>
      <c r="DKJ2" s="284"/>
      <c r="DKK2" s="284"/>
      <c r="DKL2" s="284"/>
      <c r="DKM2" s="284"/>
      <c r="DKN2" s="284"/>
      <c r="DKO2" s="284"/>
      <c r="DKP2" s="284"/>
      <c r="DKQ2" s="284"/>
      <c r="DKR2" s="283"/>
      <c r="DKS2" s="284"/>
      <c r="DKT2" s="284"/>
      <c r="DKU2" s="284"/>
      <c r="DKV2" s="284"/>
      <c r="DKW2" s="284"/>
      <c r="DKX2" s="284"/>
      <c r="DKY2" s="284"/>
      <c r="DKZ2" s="284"/>
      <c r="DLA2" s="284"/>
      <c r="DLB2" s="284"/>
      <c r="DLC2" s="284"/>
      <c r="DLD2" s="284"/>
      <c r="DLE2" s="284"/>
      <c r="DLF2" s="284"/>
      <c r="DLG2" s="284"/>
      <c r="DLH2" s="283"/>
      <c r="DLI2" s="284"/>
      <c r="DLJ2" s="284"/>
      <c r="DLK2" s="284"/>
      <c r="DLL2" s="284"/>
      <c r="DLM2" s="284"/>
      <c r="DLN2" s="284"/>
      <c r="DLO2" s="284"/>
      <c r="DLP2" s="284"/>
      <c r="DLQ2" s="284"/>
      <c r="DLR2" s="284"/>
      <c r="DLS2" s="284"/>
      <c r="DLT2" s="284"/>
      <c r="DLU2" s="284"/>
      <c r="DLV2" s="284"/>
      <c r="DLW2" s="284"/>
      <c r="DLX2" s="283"/>
      <c r="DLY2" s="284"/>
      <c r="DLZ2" s="284"/>
      <c r="DMA2" s="284"/>
      <c r="DMB2" s="284"/>
      <c r="DMC2" s="284"/>
      <c r="DMD2" s="284"/>
      <c r="DME2" s="284"/>
      <c r="DMF2" s="284"/>
      <c r="DMG2" s="284"/>
      <c r="DMH2" s="284"/>
      <c r="DMI2" s="284"/>
      <c r="DMJ2" s="284"/>
      <c r="DMK2" s="284"/>
      <c r="DML2" s="284"/>
      <c r="DMM2" s="284"/>
      <c r="DMN2" s="283"/>
      <c r="DMO2" s="284"/>
      <c r="DMP2" s="284"/>
      <c r="DMQ2" s="284"/>
      <c r="DMR2" s="284"/>
      <c r="DMS2" s="284"/>
      <c r="DMT2" s="284"/>
      <c r="DMU2" s="284"/>
      <c r="DMV2" s="284"/>
      <c r="DMW2" s="284"/>
      <c r="DMX2" s="284"/>
      <c r="DMY2" s="284"/>
      <c r="DMZ2" s="284"/>
      <c r="DNA2" s="284"/>
      <c r="DNB2" s="284"/>
      <c r="DNC2" s="284"/>
      <c r="DND2" s="283"/>
      <c r="DNE2" s="284"/>
      <c r="DNF2" s="284"/>
      <c r="DNG2" s="284"/>
      <c r="DNH2" s="284"/>
      <c r="DNI2" s="284"/>
      <c r="DNJ2" s="284"/>
      <c r="DNK2" s="284"/>
      <c r="DNL2" s="284"/>
      <c r="DNM2" s="284"/>
      <c r="DNN2" s="284"/>
      <c r="DNO2" s="284"/>
      <c r="DNP2" s="284"/>
      <c r="DNQ2" s="284"/>
      <c r="DNR2" s="284"/>
      <c r="DNS2" s="284"/>
      <c r="DNT2" s="283"/>
      <c r="DNU2" s="284"/>
      <c r="DNV2" s="284"/>
      <c r="DNW2" s="284"/>
      <c r="DNX2" s="284"/>
      <c r="DNY2" s="284"/>
      <c r="DNZ2" s="284"/>
      <c r="DOA2" s="284"/>
      <c r="DOB2" s="284"/>
      <c r="DOC2" s="284"/>
      <c r="DOD2" s="284"/>
      <c r="DOE2" s="284"/>
      <c r="DOF2" s="284"/>
      <c r="DOG2" s="284"/>
      <c r="DOH2" s="284"/>
      <c r="DOI2" s="284"/>
      <c r="DOJ2" s="283"/>
      <c r="DOK2" s="284"/>
      <c r="DOL2" s="284"/>
      <c r="DOM2" s="284"/>
      <c r="DON2" s="284"/>
      <c r="DOO2" s="284"/>
      <c r="DOP2" s="284"/>
      <c r="DOQ2" s="284"/>
      <c r="DOR2" s="284"/>
      <c r="DOS2" s="284"/>
      <c r="DOT2" s="284"/>
      <c r="DOU2" s="284"/>
      <c r="DOV2" s="284"/>
      <c r="DOW2" s="284"/>
      <c r="DOX2" s="284"/>
      <c r="DOY2" s="284"/>
      <c r="DOZ2" s="283"/>
      <c r="DPA2" s="284"/>
      <c r="DPB2" s="284"/>
      <c r="DPC2" s="284"/>
      <c r="DPD2" s="284"/>
      <c r="DPE2" s="284"/>
      <c r="DPF2" s="284"/>
      <c r="DPG2" s="284"/>
      <c r="DPH2" s="284"/>
      <c r="DPI2" s="284"/>
      <c r="DPJ2" s="284"/>
      <c r="DPK2" s="284"/>
      <c r="DPL2" s="284"/>
      <c r="DPM2" s="284"/>
      <c r="DPN2" s="284"/>
      <c r="DPO2" s="284"/>
      <c r="DPP2" s="283"/>
      <c r="DPQ2" s="284"/>
      <c r="DPR2" s="284"/>
      <c r="DPS2" s="284"/>
      <c r="DPT2" s="284"/>
      <c r="DPU2" s="284"/>
      <c r="DPV2" s="284"/>
      <c r="DPW2" s="284"/>
      <c r="DPX2" s="284"/>
      <c r="DPY2" s="284"/>
      <c r="DPZ2" s="284"/>
      <c r="DQA2" s="284"/>
      <c r="DQB2" s="284"/>
      <c r="DQC2" s="284"/>
      <c r="DQD2" s="284"/>
      <c r="DQE2" s="284"/>
      <c r="DQF2" s="283"/>
      <c r="DQG2" s="284"/>
      <c r="DQH2" s="284"/>
      <c r="DQI2" s="284"/>
      <c r="DQJ2" s="284"/>
      <c r="DQK2" s="284"/>
      <c r="DQL2" s="284"/>
      <c r="DQM2" s="284"/>
      <c r="DQN2" s="284"/>
      <c r="DQO2" s="284"/>
      <c r="DQP2" s="284"/>
      <c r="DQQ2" s="284"/>
      <c r="DQR2" s="284"/>
      <c r="DQS2" s="284"/>
      <c r="DQT2" s="284"/>
      <c r="DQU2" s="284"/>
      <c r="DQV2" s="283"/>
      <c r="DQW2" s="284"/>
      <c r="DQX2" s="284"/>
      <c r="DQY2" s="284"/>
      <c r="DQZ2" s="284"/>
      <c r="DRA2" s="284"/>
      <c r="DRB2" s="284"/>
      <c r="DRC2" s="284"/>
      <c r="DRD2" s="284"/>
      <c r="DRE2" s="284"/>
      <c r="DRF2" s="284"/>
      <c r="DRG2" s="284"/>
      <c r="DRH2" s="284"/>
      <c r="DRI2" s="284"/>
      <c r="DRJ2" s="284"/>
      <c r="DRK2" s="284"/>
      <c r="DRL2" s="283"/>
      <c r="DRM2" s="284"/>
      <c r="DRN2" s="284"/>
      <c r="DRO2" s="284"/>
      <c r="DRP2" s="284"/>
      <c r="DRQ2" s="284"/>
      <c r="DRR2" s="284"/>
      <c r="DRS2" s="284"/>
      <c r="DRT2" s="284"/>
      <c r="DRU2" s="284"/>
      <c r="DRV2" s="284"/>
      <c r="DRW2" s="284"/>
      <c r="DRX2" s="284"/>
      <c r="DRY2" s="284"/>
      <c r="DRZ2" s="284"/>
      <c r="DSA2" s="284"/>
      <c r="DSB2" s="283"/>
      <c r="DSC2" s="284"/>
      <c r="DSD2" s="284"/>
      <c r="DSE2" s="284"/>
      <c r="DSF2" s="284"/>
      <c r="DSG2" s="284"/>
      <c r="DSH2" s="284"/>
      <c r="DSI2" s="284"/>
      <c r="DSJ2" s="284"/>
      <c r="DSK2" s="284"/>
      <c r="DSL2" s="284"/>
      <c r="DSM2" s="284"/>
      <c r="DSN2" s="284"/>
      <c r="DSO2" s="284"/>
      <c r="DSP2" s="284"/>
      <c r="DSQ2" s="284"/>
      <c r="DSR2" s="283"/>
      <c r="DSS2" s="284"/>
      <c r="DST2" s="284"/>
      <c r="DSU2" s="284"/>
      <c r="DSV2" s="284"/>
      <c r="DSW2" s="284"/>
      <c r="DSX2" s="284"/>
      <c r="DSY2" s="284"/>
      <c r="DSZ2" s="284"/>
      <c r="DTA2" s="284"/>
      <c r="DTB2" s="284"/>
      <c r="DTC2" s="284"/>
      <c r="DTD2" s="284"/>
      <c r="DTE2" s="284"/>
      <c r="DTF2" s="284"/>
      <c r="DTG2" s="284"/>
      <c r="DTH2" s="283"/>
      <c r="DTI2" s="284"/>
      <c r="DTJ2" s="284"/>
      <c r="DTK2" s="284"/>
      <c r="DTL2" s="284"/>
      <c r="DTM2" s="284"/>
      <c r="DTN2" s="284"/>
      <c r="DTO2" s="284"/>
      <c r="DTP2" s="284"/>
      <c r="DTQ2" s="284"/>
      <c r="DTR2" s="284"/>
      <c r="DTS2" s="284"/>
      <c r="DTT2" s="284"/>
      <c r="DTU2" s="284"/>
      <c r="DTV2" s="284"/>
      <c r="DTW2" s="284"/>
      <c r="DTX2" s="283"/>
      <c r="DTY2" s="284"/>
      <c r="DTZ2" s="284"/>
      <c r="DUA2" s="284"/>
      <c r="DUB2" s="284"/>
      <c r="DUC2" s="284"/>
      <c r="DUD2" s="284"/>
      <c r="DUE2" s="284"/>
      <c r="DUF2" s="284"/>
      <c r="DUG2" s="284"/>
      <c r="DUH2" s="284"/>
      <c r="DUI2" s="284"/>
      <c r="DUJ2" s="284"/>
      <c r="DUK2" s="284"/>
      <c r="DUL2" s="284"/>
      <c r="DUM2" s="284"/>
      <c r="DUN2" s="283"/>
      <c r="DUO2" s="284"/>
      <c r="DUP2" s="284"/>
      <c r="DUQ2" s="284"/>
      <c r="DUR2" s="284"/>
      <c r="DUS2" s="284"/>
      <c r="DUT2" s="284"/>
      <c r="DUU2" s="284"/>
      <c r="DUV2" s="284"/>
      <c r="DUW2" s="284"/>
      <c r="DUX2" s="284"/>
      <c r="DUY2" s="284"/>
      <c r="DUZ2" s="284"/>
      <c r="DVA2" s="284"/>
      <c r="DVB2" s="284"/>
      <c r="DVC2" s="284"/>
      <c r="DVD2" s="283"/>
      <c r="DVE2" s="284"/>
      <c r="DVF2" s="284"/>
      <c r="DVG2" s="284"/>
      <c r="DVH2" s="284"/>
      <c r="DVI2" s="284"/>
      <c r="DVJ2" s="284"/>
      <c r="DVK2" s="284"/>
      <c r="DVL2" s="284"/>
      <c r="DVM2" s="284"/>
      <c r="DVN2" s="284"/>
      <c r="DVO2" s="284"/>
      <c r="DVP2" s="284"/>
      <c r="DVQ2" s="284"/>
      <c r="DVR2" s="284"/>
      <c r="DVS2" s="284"/>
      <c r="DVT2" s="283"/>
      <c r="DVU2" s="284"/>
      <c r="DVV2" s="284"/>
      <c r="DVW2" s="284"/>
      <c r="DVX2" s="284"/>
      <c r="DVY2" s="284"/>
      <c r="DVZ2" s="284"/>
      <c r="DWA2" s="284"/>
      <c r="DWB2" s="284"/>
      <c r="DWC2" s="284"/>
      <c r="DWD2" s="284"/>
      <c r="DWE2" s="284"/>
      <c r="DWF2" s="284"/>
      <c r="DWG2" s="284"/>
      <c r="DWH2" s="284"/>
      <c r="DWI2" s="284"/>
      <c r="DWJ2" s="283"/>
      <c r="DWK2" s="284"/>
      <c r="DWL2" s="284"/>
      <c r="DWM2" s="284"/>
      <c r="DWN2" s="284"/>
      <c r="DWO2" s="284"/>
      <c r="DWP2" s="284"/>
      <c r="DWQ2" s="284"/>
      <c r="DWR2" s="284"/>
      <c r="DWS2" s="284"/>
      <c r="DWT2" s="284"/>
      <c r="DWU2" s="284"/>
      <c r="DWV2" s="284"/>
      <c r="DWW2" s="284"/>
      <c r="DWX2" s="284"/>
      <c r="DWY2" s="284"/>
      <c r="DWZ2" s="283"/>
      <c r="DXA2" s="284"/>
      <c r="DXB2" s="284"/>
      <c r="DXC2" s="284"/>
      <c r="DXD2" s="284"/>
      <c r="DXE2" s="284"/>
      <c r="DXF2" s="284"/>
      <c r="DXG2" s="284"/>
      <c r="DXH2" s="284"/>
      <c r="DXI2" s="284"/>
      <c r="DXJ2" s="284"/>
      <c r="DXK2" s="284"/>
      <c r="DXL2" s="284"/>
      <c r="DXM2" s="284"/>
      <c r="DXN2" s="284"/>
      <c r="DXO2" s="284"/>
      <c r="DXP2" s="283"/>
      <c r="DXQ2" s="284"/>
      <c r="DXR2" s="284"/>
      <c r="DXS2" s="284"/>
      <c r="DXT2" s="284"/>
      <c r="DXU2" s="284"/>
      <c r="DXV2" s="284"/>
      <c r="DXW2" s="284"/>
      <c r="DXX2" s="284"/>
      <c r="DXY2" s="284"/>
      <c r="DXZ2" s="284"/>
      <c r="DYA2" s="284"/>
      <c r="DYB2" s="284"/>
      <c r="DYC2" s="284"/>
      <c r="DYD2" s="284"/>
      <c r="DYE2" s="284"/>
      <c r="DYF2" s="283"/>
      <c r="DYG2" s="284"/>
      <c r="DYH2" s="284"/>
      <c r="DYI2" s="284"/>
      <c r="DYJ2" s="284"/>
      <c r="DYK2" s="284"/>
      <c r="DYL2" s="284"/>
      <c r="DYM2" s="284"/>
      <c r="DYN2" s="284"/>
      <c r="DYO2" s="284"/>
      <c r="DYP2" s="284"/>
      <c r="DYQ2" s="284"/>
      <c r="DYR2" s="284"/>
      <c r="DYS2" s="284"/>
      <c r="DYT2" s="284"/>
      <c r="DYU2" s="284"/>
      <c r="DYV2" s="283"/>
      <c r="DYW2" s="284"/>
      <c r="DYX2" s="284"/>
      <c r="DYY2" s="284"/>
      <c r="DYZ2" s="284"/>
      <c r="DZA2" s="284"/>
      <c r="DZB2" s="284"/>
      <c r="DZC2" s="284"/>
      <c r="DZD2" s="284"/>
      <c r="DZE2" s="284"/>
      <c r="DZF2" s="284"/>
      <c r="DZG2" s="284"/>
      <c r="DZH2" s="284"/>
      <c r="DZI2" s="284"/>
      <c r="DZJ2" s="284"/>
      <c r="DZK2" s="284"/>
      <c r="DZL2" s="283"/>
      <c r="DZM2" s="284"/>
      <c r="DZN2" s="284"/>
      <c r="DZO2" s="284"/>
      <c r="DZP2" s="284"/>
      <c r="DZQ2" s="284"/>
      <c r="DZR2" s="284"/>
      <c r="DZS2" s="284"/>
      <c r="DZT2" s="284"/>
      <c r="DZU2" s="284"/>
      <c r="DZV2" s="284"/>
      <c r="DZW2" s="284"/>
      <c r="DZX2" s="284"/>
      <c r="DZY2" s="284"/>
      <c r="DZZ2" s="284"/>
      <c r="EAA2" s="284"/>
      <c r="EAB2" s="283"/>
      <c r="EAC2" s="284"/>
      <c r="EAD2" s="284"/>
      <c r="EAE2" s="284"/>
      <c r="EAF2" s="284"/>
      <c r="EAG2" s="284"/>
      <c r="EAH2" s="284"/>
      <c r="EAI2" s="284"/>
      <c r="EAJ2" s="284"/>
      <c r="EAK2" s="284"/>
      <c r="EAL2" s="284"/>
      <c r="EAM2" s="284"/>
      <c r="EAN2" s="284"/>
      <c r="EAO2" s="284"/>
      <c r="EAP2" s="284"/>
      <c r="EAQ2" s="284"/>
      <c r="EAR2" s="283"/>
      <c r="EAS2" s="284"/>
      <c r="EAT2" s="284"/>
      <c r="EAU2" s="284"/>
      <c r="EAV2" s="284"/>
      <c r="EAW2" s="284"/>
      <c r="EAX2" s="284"/>
      <c r="EAY2" s="284"/>
      <c r="EAZ2" s="284"/>
      <c r="EBA2" s="284"/>
      <c r="EBB2" s="284"/>
      <c r="EBC2" s="284"/>
      <c r="EBD2" s="284"/>
      <c r="EBE2" s="284"/>
      <c r="EBF2" s="284"/>
      <c r="EBG2" s="284"/>
      <c r="EBH2" s="283"/>
      <c r="EBI2" s="284"/>
      <c r="EBJ2" s="284"/>
      <c r="EBK2" s="284"/>
      <c r="EBL2" s="284"/>
      <c r="EBM2" s="284"/>
      <c r="EBN2" s="284"/>
      <c r="EBO2" s="284"/>
      <c r="EBP2" s="284"/>
      <c r="EBQ2" s="284"/>
      <c r="EBR2" s="284"/>
      <c r="EBS2" s="284"/>
      <c r="EBT2" s="284"/>
      <c r="EBU2" s="284"/>
      <c r="EBV2" s="284"/>
      <c r="EBW2" s="284"/>
      <c r="EBX2" s="283"/>
      <c r="EBY2" s="284"/>
      <c r="EBZ2" s="284"/>
      <c r="ECA2" s="284"/>
      <c r="ECB2" s="284"/>
      <c r="ECC2" s="284"/>
      <c r="ECD2" s="284"/>
      <c r="ECE2" s="284"/>
      <c r="ECF2" s="284"/>
      <c r="ECG2" s="284"/>
      <c r="ECH2" s="284"/>
      <c r="ECI2" s="284"/>
      <c r="ECJ2" s="284"/>
      <c r="ECK2" s="284"/>
      <c r="ECL2" s="284"/>
      <c r="ECM2" s="284"/>
      <c r="ECN2" s="283"/>
      <c r="ECO2" s="284"/>
      <c r="ECP2" s="284"/>
      <c r="ECQ2" s="284"/>
      <c r="ECR2" s="284"/>
      <c r="ECS2" s="284"/>
      <c r="ECT2" s="284"/>
      <c r="ECU2" s="284"/>
      <c r="ECV2" s="284"/>
      <c r="ECW2" s="284"/>
      <c r="ECX2" s="284"/>
      <c r="ECY2" s="284"/>
      <c r="ECZ2" s="284"/>
      <c r="EDA2" s="284"/>
      <c r="EDB2" s="284"/>
      <c r="EDC2" s="284"/>
      <c r="EDD2" s="283"/>
      <c r="EDE2" s="284"/>
      <c r="EDF2" s="284"/>
      <c r="EDG2" s="284"/>
      <c r="EDH2" s="284"/>
      <c r="EDI2" s="284"/>
      <c r="EDJ2" s="284"/>
      <c r="EDK2" s="284"/>
      <c r="EDL2" s="284"/>
      <c r="EDM2" s="284"/>
      <c r="EDN2" s="284"/>
      <c r="EDO2" s="284"/>
      <c r="EDP2" s="284"/>
      <c r="EDQ2" s="284"/>
      <c r="EDR2" s="284"/>
      <c r="EDS2" s="284"/>
      <c r="EDT2" s="283"/>
      <c r="EDU2" s="284"/>
      <c r="EDV2" s="284"/>
      <c r="EDW2" s="284"/>
      <c r="EDX2" s="284"/>
      <c r="EDY2" s="284"/>
      <c r="EDZ2" s="284"/>
      <c r="EEA2" s="284"/>
      <c r="EEB2" s="284"/>
      <c r="EEC2" s="284"/>
      <c r="EED2" s="284"/>
      <c r="EEE2" s="284"/>
      <c r="EEF2" s="284"/>
      <c r="EEG2" s="284"/>
      <c r="EEH2" s="284"/>
      <c r="EEI2" s="284"/>
      <c r="EEJ2" s="283"/>
      <c r="EEK2" s="284"/>
      <c r="EEL2" s="284"/>
      <c r="EEM2" s="284"/>
      <c r="EEN2" s="284"/>
      <c r="EEO2" s="284"/>
      <c r="EEP2" s="284"/>
      <c r="EEQ2" s="284"/>
      <c r="EER2" s="284"/>
      <c r="EES2" s="284"/>
      <c r="EET2" s="284"/>
      <c r="EEU2" s="284"/>
      <c r="EEV2" s="284"/>
      <c r="EEW2" s="284"/>
      <c r="EEX2" s="284"/>
      <c r="EEY2" s="284"/>
      <c r="EEZ2" s="283"/>
      <c r="EFA2" s="284"/>
      <c r="EFB2" s="284"/>
      <c r="EFC2" s="284"/>
      <c r="EFD2" s="284"/>
      <c r="EFE2" s="284"/>
      <c r="EFF2" s="284"/>
      <c r="EFG2" s="284"/>
      <c r="EFH2" s="284"/>
      <c r="EFI2" s="284"/>
      <c r="EFJ2" s="284"/>
      <c r="EFK2" s="284"/>
      <c r="EFL2" s="284"/>
      <c r="EFM2" s="284"/>
      <c r="EFN2" s="284"/>
      <c r="EFO2" s="284"/>
      <c r="EFP2" s="283"/>
      <c r="EFQ2" s="284"/>
      <c r="EFR2" s="284"/>
      <c r="EFS2" s="284"/>
      <c r="EFT2" s="284"/>
      <c r="EFU2" s="284"/>
      <c r="EFV2" s="284"/>
      <c r="EFW2" s="284"/>
      <c r="EFX2" s="284"/>
      <c r="EFY2" s="284"/>
      <c r="EFZ2" s="284"/>
      <c r="EGA2" s="284"/>
      <c r="EGB2" s="284"/>
      <c r="EGC2" s="284"/>
      <c r="EGD2" s="284"/>
      <c r="EGE2" s="284"/>
      <c r="EGF2" s="283"/>
      <c r="EGG2" s="284"/>
      <c r="EGH2" s="284"/>
      <c r="EGI2" s="284"/>
      <c r="EGJ2" s="284"/>
      <c r="EGK2" s="284"/>
      <c r="EGL2" s="284"/>
      <c r="EGM2" s="284"/>
      <c r="EGN2" s="284"/>
      <c r="EGO2" s="284"/>
      <c r="EGP2" s="284"/>
      <c r="EGQ2" s="284"/>
      <c r="EGR2" s="284"/>
      <c r="EGS2" s="284"/>
      <c r="EGT2" s="284"/>
      <c r="EGU2" s="284"/>
      <c r="EGV2" s="283"/>
      <c r="EGW2" s="284"/>
      <c r="EGX2" s="284"/>
      <c r="EGY2" s="284"/>
      <c r="EGZ2" s="284"/>
      <c r="EHA2" s="284"/>
      <c r="EHB2" s="284"/>
      <c r="EHC2" s="284"/>
      <c r="EHD2" s="284"/>
      <c r="EHE2" s="284"/>
      <c r="EHF2" s="284"/>
      <c r="EHG2" s="284"/>
      <c r="EHH2" s="284"/>
      <c r="EHI2" s="284"/>
      <c r="EHJ2" s="284"/>
      <c r="EHK2" s="284"/>
      <c r="EHL2" s="283"/>
      <c r="EHM2" s="284"/>
      <c r="EHN2" s="284"/>
      <c r="EHO2" s="284"/>
      <c r="EHP2" s="284"/>
      <c r="EHQ2" s="284"/>
      <c r="EHR2" s="284"/>
      <c r="EHS2" s="284"/>
      <c r="EHT2" s="284"/>
      <c r="EHU2" s="284"/>
      <c r="EHV2" s="284"/>
      <c r="EHW2" s="284"/>
      <c r="EHX2" s="284"/>
      <c r="EHY2" s="284"/>
      <c r="EHZ2" s="284"/>
      <c r="EIA2" s="284"/>
      <c r="EIB2" s="283"/>
      <c r="EIC2" s="284"/>
      <c r="EID2" s="284"/>
      <c r="EIE2" s="284"/>
      <c r="EIF2" s="284"/>
      <c r="EIG2" s="284"/>
      <c r="EIH2" s="284"/>
      <c r="EII2" s="284"/>
      <c r="EIJ2" s="284"/>
      <c r="EIK2" s="284"/>
      <c r="EIL2" s="284"/>
      <c r="EIM2" s="284"/>
      <c r="EIN2" s="284"/>
      <c r="EIO2" s="284"/>
      <c r="EIP2" s="284"/>
      <c r="EIQ2" s="284"/>
      <c r="EIR2" s="283"/>
      <c r="EIS2" s="284"/>
      <c r="EIT2" s="284"/>
      <c r="EIU2" s="284"/>
      <c r="EIV2" s="284"/>
      <c r="EIW2" s="284"/>
      <c r="EIX2" s="284"/>
      <c r="EIY2" s="284"/>
      <c r="EIZ2" s="284"/>
      <c r="EJA2" s="284"/>
      <c r="EJB2" s="284"/>
      <c r="EJC2" s="284"/>
      <c r="EJD2" s="284"/>
      <c r="EJE2" s="284"/>
      <c r="EJF2" s="284"/>
      <c r="EJG2" s="284"/>
      <c r="EJH2" s="283"/>
      <c r="EJI2" s="284"/>
      <c r="EJJ2" s="284"/>
      <c r="EJK2" s="284"/>
      <c r="EJL2" s="284"/>
      <c r="EJM2" s="284"/>
      <c r="EJN2" s="284"/>
      <c r="EJO2" s="284"/>
      <c r="EJP2" s="284"/>
      <c r="EJQ2" s="284"/>
      <c r="EJR2" s="284"/>
      <c r="EJS2" s="284"/>
      <c r="EJT2" s="284"/>
      <c r="EJU2" s="284"/>
      <c r="EJV2" s="284"/>
      <c r="EJW2" s="284"/>
      <c r="EJX2" s="283"/>
      <c r="EJY2" s="284"/>
      <c r="EJZ2" s="284"/>
      <c r="EKA2" s="284"/>
      <c r="EKB2" s="284"/>
      <c r="EKC2" s="284"/>
      <c r="EKD2" s="284"/>
      <c r="EKE2" s="284"/>
      <c r="EKF2" s="284"/>
      <c r="EKG2" s="284"/>
      <c r="EKH2" s="284"/>
      <c r="EKI2" s="284"/>
      <c r="EKJ2" s="284"/>
      <c r="EKK2" s="284"/>
      <c r="EKL2" s="284"/>
      <c r="EKM2" s="284"/>
      <c r="EKN2" s="283"/>
      <c r="EKO2" s="284"/>
      <c r="EKP2" s="284"/>
      <c r="EKQ2" s="284"/>
      <c r="EKR2" s="284"/>
      <c r="EKS2" s="284"/>
      <c r="EKT2" s="284"/>
      <c r="EKU2" s="284"/>
      <c r="EKV2" s="284"/>
      <c r="EKW2" s="284"/>
      <c r="EKX2" s="284"/>
      <c r="EKY2" s="284"/>
      <c r="EKZ2" s="284"/>
      <c r="ELA2" s="284"/>
      <c r="ELB2" s="284"/>
      <c r="ELC2" s="284"/>
      <c r="ELD2" s="283"/>
      <c r="ELE2" s="284"/>
      <c r="ELF2" s="284"/>
      <c r="ELG2" s="284"/>
      <c r="ELH2" s="284"/>
      <c r="ELI2" s="284"/>
      <c r="ELJ2" s="284"/>
      <c r="ELK2" s="284"/>
      <c r="ELL2" s="284"/>
      <c r="ELM2" s="284"/>
      <c r="ELN2" s="284"/>
      <c r="ELO2" s="284"/>
      <c r="ELP2" s="284"/>
      <c r="ELQ2" s="284"/>
      <c r="ELR2" s="284"/>
      <c r="ELS2" s="284"/>
      <c r="ELT2" s="283"/>
      <c r="ELU2" s="284"/>
      <c r="ELV2" s="284"/>
      <c r="ELW2" s="284"/>
      <c r="ELX2" s="284"/>
      <c r="ELY2" s="284"/>
      <c r="ELZ2" s="284"/>
      <c r="EMA2" s="284"/>
      <c r="EMB2" s="284"/>
      <c r="EMC2" s="284"/>
      <c r="EMD2" s="284"/>
      <c r="EME2" s="284"/>
      <c r="EMF2" s="284"/>
      <c r="EMG2" s="284"/>
      <c r="EMH2" s="284"/>
      <c r="EMI2" s="284"/>
      <c r="EMJ2" s="283"/>
      <c r="EMK2" s="284"/>
      <c r="EML2" s="284"/>
      <c r="EMM2" s="284"/>
      <c r="EMN2" s="284"/>
      <c r="EMO2" s="284"/>
      <c r="EMP2" s="284"/>
      <c r="EMQ2" s="284"/>
      <c r="EMR2" s="284"/>
      <c r="EMS2" s="284"/>
      <c r="EMT2" s="284"/>
      <c r="EMU2" s="284"/>
      <c r="EMV2" s="284"/>
      <c r="EMW2" s="284"/>
      <c r="EMX2" s="284"/>
      <c r="EMY2" s="284"/>
      <c r="EMZ2" s="283"/>
      <c r="ENA2" s="284"/>
      <c r="ENB2" s="284"/>
      <c r="ENC2" s="284"/>
      <c r="END2" s="284"/>
      <c r="ENE2" s="284"/>
      <c r="ENF2" s="284"/>
      <c r="ENG2" s="284"/>
      <c r="ENH2" s="284"/>
      <c r="ENI2" s="284"/>
      <c r="ENJ2" s="284"/>
      <c r="ENK2" s="284"/>
      <c r="ENL2" s="284"/>
      <c r="ENM2" s="284"/>
      <c r="ENN2" s="284"/>
      <c r="ENO2" s="284"/>
      <c r="ENP2" s="283"/>
      <c r="ENQ2" s="284"/>
      <c r="ENR2" s="284"/>
      <c r="ENS2" s="284"/>
      <c r="ENT2" s="284"/>
      <c r="ENU2" s="284"/>
      <c r="ENV2" s="284"/>
      <c r="ENW2" s="284"/>
      <c r="ENX2" s="284"/>
      <c r="ENY2" s="284"/>
      <c r="ENZ2" s="284"/>
      <c r="EOA2" s="284"/>
      <c r="EOB2" s="284"/>
      <c r="EOC2" s="284"/>
      <c r="EOD2" s="284"/>
      <c r="EOE2" s="284"/>
      <c r="EOF2" s="283"/>
      <c r="EOG2" s="284"/>
      <c r="EOH2" s="284"/>
      <c r="EOI2" s="284"/>
      <c r="EOJ2" s="284"/>
      <c r="EOK2" s="284"/>
      <c r="EOL2" s="284"/>
      <c r="EOM2" s="284"/>
      <c r="EON2" s="284"/>
      <c r="EOO2" s="284"/>
      <c r="EOP2" s="284"/>
      <c r="EOQ2" s="284"/>
      <c r="EOR2" s="284"/>
      <c r="EOS2" s="284"/>
      <c r="EOT2" s="284"/>
      <c r="EOU2" s="284"/>
      <c r="EOV2" s="283"/>
      <c r="EOW2" s="284"/>
      <c r="EOX2" s="284"/>
      <c r="EOY2" s="284"/>
      <c r="EOZ2" s="284"/>
      <c r="EPA2" s="284"/>
      <c r="EPB2" s="284"/>
      <c r="EPC2" s="284"/>
      <c r="EPD2" s="284"/>
      <c r="EPE2" s="284"/>
      <c r="EPF2" s="284"/>
      <c r="EPG2" s="284"/>
      <c r="EPH2" s="284"/>
      <c r="EPI2" s="284"/>
      <c r="EPJ2" s="284"/>
      <c r="EPK2" s="284"/>
      <c r="EPL2" s="283"/>
      <c r="EPM2" s="284"/>
      <c r="EPN2" s="284"/>
      <c r="EPO2" s="284"/>
      <c r="EPP2" s="284"/>
      <c r="EPQ2" s="284"/>
      <c r="EPR2" s="284"/>
      <c r="EPS2" s="284"/>
      <c r="EPT2" s="284"/>
      <c r="EPU2" s="284"/>
      <c r="EPV2" s="284"/>
      <c r="EPW2" s="284"/>
      <c r="EPX2" s="284"/>
      <c r="EPY2" s="284"/>
      <c r="EPZ2" s="284"/>
      <c r="EQA2" s="284"/>
      <c r="EQB2" s="283"/>
      <c r="EQC2" s="284"/>
      <c r="EQD2" s="284"/>
      <c r="EQE2" s="284"/>
      <c r="EQF2" s="284"/>
      <c r="EQG2" s="284"/>
      <c r="EQH2" s="284"/>
      <c r="EQI2" s="284"/>
      <c r="EQJ2" s="284"/>
      <c r="EQK2" s="284"/>
      <c r="EQL2" s="284"/>
      <c r="EQM2" s="284"/>
      <c r="EQN2" s="284"/>
      <c r="EQO2" s="284"/>
      <c r="EQP2" s="284"/>
      <c r="EQQ2" s="284"/>
      <c r="EQR2" s="283"/>
      <c r="EQS2" s="284"/>
      <c r="EQT2" s="284"/>
      <c r="EQU2" s="284"/>
      <c r="EQV2" s="284"/>
      <c r="EQW2" s="284"/>
      <c r="EQX2" s="284"/>
      <c r="EQY2" s="284"/>
      <c r="EQZ2" s="284"/>
      <c r="ERA2" s="284"/>
      <c r="ERB2" s="284"/>
      <c r="ERC2" s="284"/>
      <c r="ERD2" s="284"/>
      <c r="ERE2" s="284"/>
      <c r="ERF2" s="284"/>
      <c r="ERG2" s="284"/>
      <c r="ERH2" s="283"/>
      <c r="ERI2" s="284"/>
      <c r="ERJ2" s="284"/>
      <c r="ERK2" s="284"/>
      <c r="ERL2" s="284"/>
      <c r="ERM2" s="284"/>
      <c r="ERN2" s="284"/>
      <c r="ERO2" s="284"/>
      <c r="ERP2" s="284"/>
      <c r="ERQ2" s="284"/>
      <c r="ERR2" s="284"/>
      <c r="ERS2" s="284"/>
      <c r="ERT2" s="284"/>
      <c r="ERU2" s="284"/>
      <c r="ERV2" s="284"/>
      <c r="ERW2" s="284"/>
      <c r="ERX2" s="283"/>
      <c r="ERY2" s="284"/>
      <c r="ERZ2" s="284"/>
      <c r="ESA2" s="284"/>
      <c r="ESB2" s="284"/>
      <c r="ESC2" s="284"/>
      <c r="ESD2" s="284"/>
      <c r="ESE2" s="284"/>
      <c r="ESF2" s="284"/>
      <c r="ESG2" s="284"/>
      <c r="ESH2" s="284"/>
      <c r="ESI2" s="284"/>
      <c r="ESJ2" s="284"/>
      <c r="ESK2" s="284"/>
      <c r="ESL2" s="284"/>
      <c r="ESM2" s="284"/>
      <c r="ESN2" s="283"/>
      <c r="ESO2" s="284"/>
      <c r="ESP2" s="284"/>
      <c r="ESQ2" s="284"/>
      <c r="ESR2" s="284"/>
      <c r="ESS2" s="284"/>
      <c r="EST2" s="284"/>
      <c r="ESU2" s="284"/>
      <c r="ESV2" s="284"/>
      <c r="ESW2" s="284"/>
      <c r="ESX2" s="284"/>
      <c r="ESY2" s="284"/>
      <c r="ESZ2" s="284"/>
      <c r="ETA2" s="284"/>
      <c r="ETB2" s="284"/>
      <c r="ETC2" s="284"/>
      <c r="ETD2" s="283"/>
      <c r="ETE2" s="284"/>
      <c r="ETF2" s="284"/>
      <c r="ETG2" s="284"/>
      <c r="ETH2" s="284"/>
      <c r="ETI2" s="284"/>
      <c r="ETJ2" s="284"/>
      <c r="ETK2" s="284"/>
      <c r="ETL2" s="284"/>
      <c r="ETM2" s="284"/>
      <c r="ETN2" s="284"/>
      <c r="ETO2" s="284"/>
      <c r="ETP2" s="284"/>
      <c r="ETQ2" s="284"/>
      <c r="ETR2" s="284"/>
      <c r="ETS2" s="284"/>
      <c r="ETT2" s="283"/>
      <c r="ETU2" s="284"/>
      <c r="ETV2" s="284"/>
      <c r="ETW2" s="284"/>
      <c r="ETX2" s="284"/>
      <c r="ETY2" s="284"/>
      <c r="ETZ2" s="284"/>
      <c r="EUA2" s="284"/>
      <c r="EUB2" s="284"/>
      <c r="EUC2" s="284"/>
      <c r="EUD2" s="284"/>
      <c r="EUE2" s="284"/>
      <c r="EUF2" s="284"/>
      <c r="EUG2" s="284"/>
      <c r="EUH2" s="284"/>
      <c r="EUI2" s="284"/>
      <c r="EUJ2" s="283"/>
      <c r="EUK2" s="284"/>
      <c r="EUL2" s="284"/>
      <c r="EUM2" s="284"/>
      <c r="EUN2" s="284"/>
      <c r="EUO2" s="284"/>
      <c r="EUP2" s="284"/>
      <c r="EUQ2" s="284"/>
      <c r="EUR2" s="284"/>
      <c r="EUS2" s="284"/>
      <c r="EUT2" s="284"/>
      <c r="EUU2" s="284"/>
      <c r="EUV2" s="284"/>
      <c r="EUW2" s="284"/>
      <c r="EUX2" s="284"/>
      <c r="EUY2" s="284"/>
      <c r="EUZ2" s="283"/>
      <c r="EVA2" s="284"/>
      <c r="EVB2" s="284"/>
      <c r="EVC2" s="284"/>
      <c r="EVD2" s="284"/>
      <c r="EVE2" s="284"/>
      <c r="EVF2" s="284"/>
      <c r="EVG2" s="284"/>
      <c r="EVH2" s="284"/>
      <c r="EVI2" s="284"/>
      <c r="EVJ2" s="284"/>
      <c r="EVK2" s="284"/>
      <c r="EVL2" s="284"/>
      <c r="EVM2" s="284"/>
      <c r="EVN2" s="284"/>
      <c r="EVO2" s="284"/>
      <c r="EVP2" s="283"/>
      <c r="EVQ2" s="284"/>
      <c r="EVR2" s="284"/>
      <c r="EVS2" s="284"/>
      <c r="EVT2" s="284"/>
      <c r="EVU2" s="284"/>
      <c r="EVV2" s="284"/>
      <c r="EVW2" s="284"/>
      <c r="EVX2" s="284"/>
      <c r="EVY2" s="284"/>
      <c r="EVZ2" s="284"/>
      <c r="EWA2" s="284"/>
      <c r="EWB2" s="284"/>
      <c r="EWC2" s="284"/>
      <c r="EWD2" s="284"/>
      <c r="EWE2" s="284"/>
      <c r="EWF2" s="283"/>
      <c r="EWG2" s="284"/>
      <c r="EWH2" s="284"/>
      <c r="EWI2" s="284"/>
      <c r="EWJ2" s="284"/>
      <c r="EWK2" s="284"/>
      <c r="EWL2" s="284"/>
      <c r="EWM2" s="284"/>
      <c r="EWN2" s="284"/>
      <c r="EWO2" s="284"/>
      <c r="EWP2" s="284"/>
      <c r="EWQ2" s="284"/>
      <c r="EWR2" s="284"/>
      <c r="EWS2" s="284"/>
      <c r="EWT2" s="284"/>
      <c r="EWU2" s="284"/>
      <c r="EWV2" s="283"/>
      <c r="EWW2" s="284"/>
      <c r="EWX2" s="284"/>
      <c r="EWY2" s="284"/>
      <c r="EWZ2" s="284"/>
      <c r="EXA2" s="284"/>
      <c r="EXB2" s="284"/>
      <c r="EXC2" s="284"/>
      <c r="EXD2" s="284"/>
      <c r="EXE2" s="284"/>
      <c r="EXF2" s="284"/>
      <c r="EXG2" s="284"/>
      <c r="EXH2" s="284"/>
      <c r="EXI2" s="284"/>
      <c r="EXJ2" s="284"/>
      <c r="EXK2" s="284"/>
      <c r="EXL2" s="283"/>
      <c r="EXM2" s="284"/>
      <c r="EXN2" s="284"/>
      <c r="EXO2" s="284"/>
      <c r="EXP2" s="284"/>
      <c r="EXQ2" s="284"/>
      <c r="EXR2" s="284"/>
      <c r="EXS2" s="284"/>
      <c r="EXT2" s="284"/>
      <c r="EXU2" s="284"/>
      <c r="EXV2" s="284"/>
      <c r="EXW2" s="284"/>
      <c r="EXX2" s="284"/>
      <c r="EXY2" s="284"/>
      <c r="EXZ2" s="284"/>
      <c r="EYA2" s="284"/>
      <c r="EYB2" s="283"/>
      <c r="EYC2" s="284"/>
      <c r="EYD2" s="284"/>
      <c r="EYE2" s="284"/>
      <c r="EYF2" s="284"/>
      <c r="EYG2" s="284"/>
      <c r="EYH2" s="284"/>
      <c r="EYI2" s="284"/>
      <c r="EYJ2" s="284"/>
      <c r="EYK2" s="284"/>
      <c r="EYL2" s="284"/>
      <c r="EYM2" s="284"/>
      <c r="EYN2" s="284"/>
      <c r="EYO2" s="284"/>
      <c r="EYP2" s="284"/>
      <c r="EYQ2" s="284"/>
      <c r="EYR2" s="283"/>
      <c r="EYS2" s="284"/>
      <c r="EYT2" s="284"/>
      <c r="EYU2" s="284"/>
      <c r="EYV2" s="284"/>
      <c r="EYW2" s="284"/>
      <c r="EYX2" s="284"/>
      <c r="EYY2" s="284"/>
      <c r="EYZ2" s="284"/>
      <c r="EZA2" s="284"/>
      <c r="EZB2" s="284"/>
      <c r="EZC2" s="284"/>
      <c r="EZD2" s="284"/>
      <c r="EZE2" s="284"/>
      <c r="EZF2" s="284"/>
      <c r="EZG2" s="284"/>
      <c r="EZH2" s="283"/>
      <c r="EZI2" s="284"/>
      <c r="EZJ2" s="284"/>
      <c r="EZK2" s="284"/>
      <c r="EZL2" s="284"/>
      <c r="EZM2" s="284"/>
      <c r="EZN2" s="284"/>
      <c r="EZO2" s="284"/>
      <c r="EZP2" s="284"/>
      <c r="EZQ2" s="284"/>
      <c r="EZR2" s="284"/>
      <c r="EZS2" s="284"/>
      <c r="EZT2" s="284"/>
      <c r="EZU2" s="284"/>
      <c r="EZV2" s="284"/>
      <c r="EZW2" s="284"/>
      <c r="EZX2" s="283"/>
      <c r="EZY2" s="284"/>
      <c r="EZZ2" s="284"/>
      <c r="FAA2" s="284"/>
      <c r="FAB2" s="284"/>
      <c r="FAC2" s="284"/>
      <c r="FAD2" s="284"/>
      <c r="FAE2" s="284"/>
      <c r="FAF2" s="284"/>
      <c r="FAG2" s="284"/>
      <c r="FAH2" s="284"/>
      <c r="FAI2" s="284"/>
      <c r="FAJ2" s="284"/>
      <c r="FAK2" s="284"/>
      <c r="FAL2" s="284"/>
      <c r="FAM2" s="284"/>
      <c r="FAN2" s="283"/>
      <c r="FAO2" s="284"/>
      <c r="FAP2" s="284"/>
      <c r="FAQ2" s="284"/>
      <c r="FAR2" s="284"/>
      <c r="FAS2" s="284"/>
      <c r="FAT2" s="284"/>
      <c r="FAU2" s="284"/>
      <c r="FAV2" s="284"/>
      <c r="FAW2" s="284"/>
      <c r="FAX2" s="284"/>
      <c r="FAY2" s="284"/>
      <c r="FAZ2" s="284"/>
      <c r="FBA2" s="284"/>
      <c r="FBB2" s="284"/>
      <c r="FBC2" s="284"/>
      <c r="FBD2" s="283"/>
      <c r="FBE2" s="284"/>
      <c r="FBF2" s="284"/>
      <c r="FBG2" s="284"/>
      <c r="FBH2" s="284"/>
      <c r="FBI2" s="284"/>
      <c r="FBJ2" s="284"/>
      <c r="FBK2" s="284"/>
      <c r="FBL2" s="284"/>
      <c r="FBM2" s="284"/>
      <c r="FBN2" s="284"/>
      <c r="FBO2" s="284"/>
      <c r="FBP2" s="284"/>
      <c r="FBQ2" s="284"/>
      <c r="FBR2" s="284"/>
      <c r="FBS2" s="284"/>
      <c r="FBT2" s="283"/>
      <c r="FBU2" s="284"/>
      <c r="FBV2" s="284"/>
      <c r="FBW2" s="284"/>
      <c r="FBX2" s="284"/>
      <c r="FBY2" s="284"/>
      <c r="FBZ2" s="284"/>
      <c r="FCA2" s="284"/>
      <c r="FCB2" s="284"/>
      <c r="FCC2" s="284"/>
      <c r="FCD2" s="284"/>
      <c r="FCE2" s="284"/>
      <c r="FCF2" s="284"/>
      <c r="FCG2" s="284"/>
      <c r="FCH2" s="284"/>
      <c r="FCI2" s="284"/>
      <c r="FCJ2" s="283"/>
      <c r="FCK2" s="284"/>
      <c r="FCL2" s="284"/>
      <c r="FCM2" s="284"/>
      <c r="FCN2" s="284"/>
      <c r="FCO2" s="284"/>
      <c r="FCP2" s="284"/>
      <c r="FCQ2" s="284"/>
      <c r="FCR2" s="284"/>
      <c r="FCS2" s="284"/>
      <c r="FCT2" s="284"/>
      <c r="FCU2" s="284"/>
      <c r="FCV2" s="284"/>
      <c r="FCW2" s="284"/>
      <c r="FCX2" s="284"/>
      <c r="FCY2" s="284"/>
      <c r="FCZ2" s="283"/>
      <c r="FDA2" s="284"/>
      <c r="FDB2" s="284"/>
      <c r="FDC2" s="284"/>
      <c r="FDD2" s="284"/>
      <c r="FDE2" s="284"/>
      <c r="FDF2" s="284"/>
      <c r="FDG2" s="284"/>
      <c r="FDH2" s="284"/>
      <c r="FDI2" s="284"/>
      <c r="FDJ2" s="284"/>
      <c r="FDK2" s="284"/>
      <c r="FDL2" s="284"/>
      <c r="FDM2" s="284"/>
      <c r="FDN2" s="284"/>
      <c r="FDO2" s="284"/>
      <c r="FDP2" s="283"/>
      <c r="FDQ2" s="284"/>
      <c r="FDR2" s="284"/>
      <c r="FDS2" s="284"/>
      <c r="FDT2" s="284"/>
      <c r="FDU2" s="284"/>
      <c r="FDV2" s="284"/>
      <c r="FDW2" s="284"/>
      <c r="FDX2" s="284"/>
      <c r="FDY2" s="284"/>
      <c r="FDZ2" s="284"/>
      <c r="FEA2" s="284"/>
      <c r="FEB2" s="284"/>
      <c r="FEC2" s="284"/>
      <c r="FED2" s="284"/>
      <c r="FEE2" s="284"/>
      <c r="FEF2" s="283"/>
      <c r="FEG2" s="284"/>
      <c r="FEH2" s="284"/>
      <c r="FEI2" s="284"/>
      <c r="FEJ2" s="284"/>
      <c r="FEK2" s="284"/>
      <c r="FEL2" s="284"/>
      <c r="FEM2" s="284"/>
      <c r="FEN2" s="284"/>
      <c r="FEO2" s="284"/>
      <c r="FEP2" s="284"/>
      <c r="FEQ2" s="284"/>
      <c r="FER2" s="284"/>
      <c r="FES2" s="284"/>
      <c r="FET2" s="284"/>
      <c r="FEU2" s="284"/>
      <c r="FEV2" s="283"/>
      <c r="FEW2" s="284"/>
      <c r="FEX2" s="284"/>
      <c r="FEY2" s="284"/>
      <c r="FEZ2" s="284"/>
      <c r="FFA2" s="284"/>
      <c r="FFB2" s="284"/>
      <c r="FFC2" s="284"/>
      <c r="FFD2" s="284"/>
      <c r="FFE2" s="284"/>
      <c r="FFF2" s="284"/>
      <c r="FFG2" s="284"/>
      <c r="FFH2" s="284"/>
      <c r="FFI2" s="284"/>
      <c r="FFJ2" s="284"/>
      <c r="FFK2" s="284"/>
      <c r="FFL2" s="283"/>
      <c r="FFM2" s="284"/>
      <c r="FFN2" s="284"/>
      <c r="FFO2" s="284"/>
      <c r="FFP2" s="284"/>
      <c r="FFQ2" s="284"/>
      <c r="FFR2" s="284"/>
      <c r="FFS2" s="284"/>
      <c r="FFT2" s="284"/>
      <c r="FFU2" s="284"/>
      <c r="FFV2" s="284"/>
      <c r="FFW2" s="284"/>
      <c r="FFX2" s="284"/>
      <c r="FFY2" s="284"/>
      <c r="FFZ2" s="284"/>
      <c r="FGA2" s="284"/>
      <c r="FGB2" s="283"/>
      <c r="FGC2" s="284"/>
      <c r="FGD2" s="284"/>
      <c r="FGE2" s="284"/>
      <c r="FGF2" s="284"/>
      <c r="FGG2" s="284"/>
      <c r="FGH2" s="284"/>
      <c r="FGI2" s="284"/>
      <c r="FGJ2" s="284"/>
      <c r="FGK2" s="284"/>
      <c r="FGL2" s="284"/>
      <c r="FGM2" s="284"/>
      <c r="FGN2" s="284"/>
      <c r="FGO2" s="284"/>
      <c r="FGP2" s="284"/>
      <c r="FGQ2" s="284"/>
      <c r="FGR2" s="283"/>
      <c r="FGS2" s="284"/>
      <c r="FGT2" s="284"/>
      <c r="FGU2" s="284"/>
      <c r="FGV2" s="284"/>
      <c r="FGW2" s="284"/>
      <c r="FGX2" s="284"/>
      <c r="FGY2" s="284"/>
      <c r="FGZ2" s="284"/>
      <c r="FHA2" s="284"/>
      <c r="FHB2" s="284"/>
      <c r="FHC2" s="284"/>
      <c r="FHD2" s="284"/>
      <c r="FHE2" s="284"/>
      <c r="FHF2" s="284"/>
      <c r="FHG2" s="284"/>
      <c r="FHH2" s="283"/>
      <c r="FHI2" s="284"/>
      <c r="FHJ2" s="284"/>
      <c r="FHK2" s="284"/>
      <c r="FHL2" s="284"/>
      <c r="FHM2" s="284"/>
      <c r="FHN2" s="284"/>
      <c r="FHO2" s="284"/>
      <c r="FHP2" s="284"/>
      <c r="FHQ2" s="284"/>
      <c r="FHR2" s="284"/>
      <c r="FHS2" s="284"/>
      <c r="FHT2" s="284"/>
      <c r="FHU2" s="284"/>
      <c r="FHV2" s="284"/>
      <c r="FHW2" s="284"/>
      <c r="FHX2" s="283"/>
      <c r="FHY2" s="284"/>
      <c r="FHZ2" s="284"/>
      <c r="FIA2" s="284"/>
      <c r="FIB2" s="284"/>
      <c r="FIC2" s="284"/>
      <c r="FID2" s="284"/>
      <c r="FIE2" s="284"/>
      <c r="FIF2" s="284"/>
      <c r="FIG2" s="284"/>
      <c r="FIH2" s="284"/>
      <c r="FII2" s="284"/>
      <c r="FIJ2" s="284"/>
      <c r="FIK2" s="284"/>
      <c r="FIL2" s="284"/>
      <c r="FIM2" s="284"/>
      <c r="FIN2" s="283"/>
      <c r="FIO2" s="284"/>
      <c r="FIP2" s="284"/>
      <c r="FIQ2" s="284"/>
      <c r="FIR2" s="284"/>
      <c r="FIS2" s="284"/>
      <c r="FIT2" s="284"/>
      <c r="FIU2" s="284"/>
      <c r="FIV2" s="284"/>
      <c r="FIW2" s="284"/>
      <c r="FIX2" s="284"/>
      <c r="FIY2" s="284"/>
      <c r="FIZ2" s="284"/>
      <c r="FJA2" s="284"/>
      <c r="FJB2" s="284"/>
      <c r="FJC2" s="284"/>
      <c r="FJD2" s="283"/>
      <c r="FJE2" s="284"/>
      <c r="FJF2" s="284"/>
      <c r="FJG2" s="284"/>
      <c r="FJH2" s="284"/>
      <c r="FJI2" s="284"/>
      <c r="FJJ2" s="284"/>
      <c r="FJK2" s="284"/>
      <c r="FJL2" s="284"/>
      <c r="FJM2" s="284"/>
      <c r="FJN2" s="284"/>
      <c r="FJO2" s="284"/>
      <c r="FJP2" s="284"/>
      <c r="FJQ2" s="284"/>
      <c r="FJR2" s="284"/>
      <c r="FJS2" s="284"/>
      <c r="FJT2" s="283"/>
      <c r="FJU2" s="284"/>
      <c r="FJV2" s="284"/>
      <c r="FJW2" s="284"/>
      <c r="FJX2" s="284"/>
      <c r="FJY2" s="284"/>
      <c r="FJZ2" s="284"/>
      <c r="FKA2" s="284"/>
      <c r="FKB2" s="284"/>
      <c r="FKC2" s="284"/>
      <c r="FKD2" s="284"/>
      <c r="FKE2" s="284"/>
      <c r="FKF2" s="284"/>
      <c r="FKG2" s="284"/>
      <c r="FKH2" s="284"/>
      <c r="FKI2" s="284"/>
      <c r="FKJ2" s="283"/>
      <c r="FKK2" s="284"/>
      <c r="FKL2" s="284"/>
      <c r="FKM2" s="284"/>
      <c r="FKN2" s="284"/>
      <c r="FKO2" s="284"/>
      <c r="FKP2" s="284"/>
      <c r="FKQ2" s="284"/>
      <c r="FKR2" s="284"/>
      <c r="FKS2" s="284"/>
      <c r="FKT2" s="284"/>
      <c r="FKU2" s="284"/>
      <c r="FKV2" s="284"/>
      <c r="FKW2" s="284"/>
      <c r="FKX2" s="284"/>
      <c r="FKY2" s="284"/>
      <c r="FKZ2" s="283"/>
      <c r="FLA2" s="284"/>
      <c r="FLB2" s="284"/>
      <c r="FLC2" s="284"/>
      <c r="FLD2" s="284"/>
      <c r="FLE2" s="284"/>
      <c r="FLF2" s="284"/>
      <c r="FLG2" s="284"/>
      <c r="FLH2" s="284"/>
      <c r="FLI2" s="284"/>
      <c r="FLJ2" s="284"/>
      <c r="FLK2" s="284"/>
      <c r="FLL2" s="284"/>
      <c r="FLM2" s="284"/>
      <c r="FLN2" s="284"/>
      <c r="FLO2" s="284"/>
      <c r="FLP2" s="283"/>
      <c r="FLQ2" s="284"/>
      <c r="FLR2" s="284"/>
      <c r="FLS2" s="284"/>
      <c r="FLT2" s="284"/>
      <c r="FLU2" s="284"/>
      <c r="FLV2" s="284"/>
      <c r="FLW2" s="284"/>
      <c r="FLX2" s="284"/>
      <c r="FLY2" s="284"/>
      <c r="FLZ2" s="284"/>
      <c r="FMA2" s="284"/>
      <c r="FMB2" s="284"/>
      <c r="FMC2" s="284"/>
      <c r="FMD2" s="284"/>
      <c r="FME2" s="284"/>
      <c r="FMF2" s="283"/>
      <c r="FMG2" s="284"/>
      <c r="FMH2" s="284"/>
      <c r="FMI2" s="284"/>
      <c r="FMJ2" s="284"/>
      <c r="FMK2" s="284"/>
      <c r="FML2" s="284"/>
      <c r="FMM2" s="284"/>
      <c r="FMN2" s="284"/>
      <c r="FMO2" s="284"/>
      <c r="FMP2" s="284"/>
      <c r="FMQ2" s="284"/>
      <c r="FMR2" s="284"/>
      <c r="FMS2" s="284"/>
      <c r="FMT2" s="284"/>
      <c r="FMU2" s="284"/>
      <c r="FMV2" s="283"/>
      <c r="FMW2" s="284"/>
      <c r="FMX2" s="284"/>
      <c r="FMY2" s="284"/>
      <c r="FMZ2" s="284"/>
      <c r="FNA2" s="284"/>
      <c r="FNB2" s="284"/>
      <c r="FNC2" s="284"/>
      <c r="FND2" s="284"/>
      <c r="FNE2" s="284"/>
      <c r="FNF2" s="284"/>
      <c r="FNG2" s="284"/>
      <c r="FNH2" s="284"/>
      <c r="FNI2" s="284"/>
      <c r="FNJ2" s="284"/>
      <c r="FNK2" s="284"/>
      <c r="FNL2" s="283"/>
      <c r="FNM2" s="284"/>
      <c r="FNN2" s="284"/>
      <c r="FNO2" s="284"/>
      <c r="FNP2" s="284"/>
      <c r="FNQ2" s="284"/>
      <c r="FNR2" s="284"/>
      <c r="FNS2" s="284"/>
      <c r="FNT2" s="284"/>
      <c r="FNU2" s="284"/>
      <c r="FNV2" s="284"/>
      <c r="FNW2" s="284"/>
      <c r="FNX2" s="284"/>
      <c r="FNY2" s="284"/>
      <c r="FNZ2" s="284"/>
      <c r="FOA2" s="284"/>
      <c r="FOB2" s="283"/>
      <c r="FOC2" s="284"/>
      <c r="FOD2" s="284"/>
      <c r="FOE2" s="284"/>
      <c r="FOF2" s="284"/>
      <c r="FOG2" s="284"/>
      <c r="FOH2" s="284"/>
      <c r="FOI2" s="284"/>
      <c r="FOJ2" s="284"/>
      <c r="FOK2" s="284"/>
      <c r="FOL2" s="284"/>
      <c r="FOM2" s="284"/>
      <c r="FON2" s="284"/>
      <c r="FOO2" s="284"/>
      <c r="FOP2" s="284"/>
      <c r="FOQ2" s="284"/>
      <c r="FOR2" s="283"/>
      <c r="FOS2" s="284"/>
      <c r="FOT2" s="284"/>
      <c r="FOU2" s="284"/>
      <c r="FOV2" s="284"/>
      <c r="FOW2" s="284"/>
      <c r="FOX2" s="284"/>
      <c r="FOY2" s="284"/>
      <c r="FOZ2" s="284"/>
      <c r="FPA2" s="284"/>
      <c r="FPB2" s="284"/>
      <c r="FPC2" s="284"/>
      <c r="FPD2" s="284"/>
      <c r="FPE2" s="284"/>
      <c r="FPF2" s="284"/>
      <c r="FPG2" s="284"/>
      <c r="FPH2" s="283"/>
      <c r="FPI2" s="284"/>
      <c r="FPJ2" s="284"/>
      <c r="FPK2" s="284"/>
      <c r="FPL2" s="284"/>
      <c r="FPM2" s="284"/>
      <c r="FPN2" s="284"/>
      <c r="FPO2" s="284"/>
      <c r="FPP2" s="284"/>
      <c r="FPQ2" s="284"/>
      <c r="FPR2" s="284"/>
      <c r="FPS2" s="284"/>
      <c r="FPT2" s="284"/>
      <c r="FPU2" s="284"/>
      <c r="FPV2" s="284"/>
      <c r="FPW2" s="284"/>
      <c r="FPX2" s="283"/>
      <c r="FPY2" s="284"/>
      <c r="FPZ2" s="284"/>
      <c r="FQA2" s="284"/>
      <c r="FQB2" s="284"/>
      <c r="FQC2" s="284"/>
      <c r="FQD2" s="284"/>
      <c r="FQE2" s="284"/>
      <c r="FQF2" s="284"/>
      <c r="FQG2" s="284"/>
      <c r="FQH2" s="284"/>
      <c r="FQI2" s="284"/>
      <c r="FQJ2" s="284"/>
      <c r="FQK2" s="284"/>
      <c r="FQL2" s="284"/>
      <c r="FQM2" s="284"/>
      <c r="FQN2" s="283"/>
      <c r="FQO2" s="284"/>
      <c r="FQP2" s="284"/>
      <c r="FQQ2" s="284"/>
      <c r="FQR2" s="284"/>
      <c r="FQS2" s="284"/>
      <c r="FQT2" s="284"/>
      <c r="FQU2" s="284"/>
      <c r="FQV2" s="284"/>
      <c r="FQW2" s="284"/>
      <c r="FQX2" s="284"/>
      <c r="FQY2" s="284"/>
      <c r="FQZ2" s="284"/>
      <c r="FRA2" s="284"/>
      <c r="FRB2" s="284"/>
      <c r="FRC2" s="284"/>
      <c r="FRD2" s="283"/>
      <c r="FRE2" s="284"/>
      <c r="FRF2" s="284"/>
      <c r="FRG2" s="284"/>
      <c r="FRH2" s="284"/>
      <c r="FRI2" s="284"/>
      <c r="FRJ2" s="284"/>
      <c r="FRK2" s="284"/>
      <c r="FRL2" s="284"/>
      <c r="FRM2" s="284"/>
      <c r="FRN2" s="284"/>
      <c r="FRO2" s="284"/>
      <c r="FRP2" s="284"/>
      <c r="FRQ2" s="284"/>
      <c r="FRR2" s="284"/>
      <c r="FRS2" s="284"/>
      <c r="FRT2" s="283"/>
      <c r="FRU2" s="284"/>
      <c r="FRV2" s="284"/>
      <c r="FRW2" s="284"/>
      <c r="FRX2" s="284"/>
      <c r="FRY2" s="284"/>
      <c r="FRZ2" s="284"/>
      <c r="FSA2" s="284"/>
      <c r="FSB2" s="284"/>
      <c r="FSC2" s="284"/>
      <c r="FSD2" s="284"/>
      <c r="FSE2" s="284"/>
      <c r="FSF2" s="284"/>
      <c r="FSG2" s="284"/>
      <c r="FSH2" s="284"/>
      <c r="FSI2" s="284"/>
      <c r="FSJ2" s="283"/>
      <c r="FSK2" s="284"/>
      <c r="FSL2" s="284"/>
      <c r="FSM2" s="284"/>
      <c r="FSN2" s="284"/>
      <c r="FSO2" s="284"/>
      <c r="FSP2" s="284"/>
      <c r="FSQ2" s="284"/>
      <c r="FSR2" s="284"/>
      <c r="FSS2" s="284"/>
      <c r="FST2" s="284"/>
      <c r="FSU2" s="284"/>
      <c r="FSV2" s="284"/>
      <c r="FSW2" s="284"/>
      <c r="FSX2" s="284"/>
      <c r="FSY2" s="284"/>
      <c r="FSZ2" s="283"/>
      <c r="FTA2" s="284"/>
      <c r="FTB2" s="284"/>
      <c r="FTC2" s="284"/>
      <c r="FTD2" s="284"/>
      <c r="FTE2" s="284"/>
      <c r="FTF2" s="284"/>
      <c r="FTG2" s="284"/>
      <c r="FTH2" s="284"/>
      <c r="FTI2" s="284"/>
      <c r="FTJ2" s="284"/>
      <c r="FTK2" s="284"/>
      <c r="FTL2" s="284"/>
      <c r="FTM2" s="284"/>
      <c r="FTN2" s="284"/>
      <c r="FTO2" s="284"/>
      <c r="FTP2" s="283"/>
      <c r="FTQ2" s="284"/>
      <c r="FTR2" s="284"/>
      <c r="FTS2" s="284"/>
      <c r="FTT2" s="284"/>
      <c r="FTU2" s="284"/>
      <c r="FTV2" s="284"/>
      <c r="FTW2" s="284"/>
      <c r="FTX2" s="284"/>
      <c r="FTY2" s="284"/>
      <c r="FTZ2" s="284"/>
      <c r="FUA2" s="284"/>
      <c r="FUB2" s="284"/>
      <c r="FUC2" s="284"/>
      <c r="FUD2" s="284"/>
      <c r="FUE2" s="284"/>
      <c r="FUF2" s="283"/>
      <c r="FUG2" s="284"/>
      <c r="FUH2" s="284"/>
      <c r="FUI2" s="284"/>
      <c r="FUJ2" s="284"/>
      <c r="FUK2" s="284"/>
      <c r="FUL2" s="284"/>
      <c r="FUM2" s="284"/>
      <c r="FUN2" s="284"/>
      <c r="FUO2" s="284"/>
      <c r="FUP2" s="284"/>
      <c r="FUQ2" s="284"/>
      <c r="FUR2" s="284"/>
      <c r="FUS2" s="284"/>
      <c r="FUT2" s="284"/>
      <c r="FUU2" s="284"/>
      <c r="FUV2" s="283"/>
      <c r="FUW2" s="284"/>
      <c r="FUX2" s="284"/>
      <c r="FUY2" s="284"/>
      <c r="FUZ2" s="284"/>
      <c r="FVA2" s="284"/>
      <c r="FVB2" s="284"/>
      <c r="FVC2" s="284"/>
      <c r="FVD2" s="284"/>
      <c r="FVE2" s="284"/>
      <c r="FVF2" s="284"/>
      <c r="FVG2" s="284"/>
      <c r="FVH2" s="284"/>
      <c r="FVI2" s="284"/>
      <c r="FVJ2" s="284"/>
      <c r="FVK2" s="284"/>
      <c r="FVL2" s="283"/>
      <c r="FVM2" s="284"/>
      <c r="FVN2" s="284"/>
      <c r="FVO2" s="284"/>
      <c r="FVP2" s="284"/>
      <c r="FVQ2" s="284"/>
      <c r="FVR2" s="284"/>
      <c r="FVS2" s="284"/>
      <c r="FVT2" s="284"/>
      <c r="FVU2" s="284"/>
      <c r="FVV2" s="284"/>
      <c r="FVW2" s="284"/>
      <c r="FVX2" s="284"/>
      <c r="FVY2" s="284"/>
      <c r="FVZ2" s="284"/>
      <c r="FWA2" s="284"/>
      <c r="FWB2" s="283"/>
      <c r="FWC2" s="284"/>
      <c r="FWD2" s="284"/>
      <c r="FWE2" s="284"/>
      <c r="FWF2" s="284"/>
      <c r="FWG2" s="284"/>
      <c r="FWH2" s="284"/>
      <c r="FWI2" s="284"/>
      <c r="FWJ2" s="284"/>
      <c r="FWK2" s="284"/>
      <c r="FWL2" s="284"/>
      <c r="FWM2" s="284"/>
      <c r="FWN2" s="284"/>
      <c r="FWO2" s="284"/>
      <c r="FWP2" s="284"/>
      <c r="FWQ2" s="284"/>
      <c r="FWR2" s="283"/>
      <c r="FWS2" s="284"/>
      <c r="FWT2" s="284"/>
      <c r="FWU2" s="284"/>
      <c r="FWV2" s="284"/>
      <c r="FWW2" s="284"/>
      <c r="FWX2" s="284"/>
      <c r="FWY2" s="284"/>
      <c r="FWZ2" s="284"/>
      <c r="FXA2" s="284"/>
      <c r="FXB2" s="284"/>
      <c r="FXC2" s="284"/>
      <c r="FXD2" s="284"/>
      <c r="FXE2" s="284"/>
      <c r="FXF2" s="284"/>
      <c r="FXG2" s="284"/>
      <c r="FXH2" s="283"/>
      <c r="FXI2" s="284"/>
      <c r="FXJ2" s="284"/>
      <c r="FXK2" s="284"/>
      <c r="FXL2" s="284"/>
      <c r="FXM2" s="284"/>
      <c r="FXN2" s="284"/>
      <c r="FXO2" s="284"/>
      <c r="FXP2" s="284"/>
      <c r="FXQ2" s="284"/>
      <c r="FXR2" s="284"/>
      <c r="FXS2" s="284"/>
      <c r="FXT2" s="284"/>
      <c r="FXU2" s="284"/>
      <c r="FXV2" s="284"/>
      <c r="FXW2" s="284"/>
      <c r="FXX2" s="283"/>
      <c r="FXY2" s="284"/>
      <c r="FXZ2" s="284"/>
      <c r="FYA2" s="284"/>
      <c r="FYB2" s="284"/>
      <c r="FYC2" s="284"/>
      <c r="FYD2" s="284"/>
      <c r="FYE2" s="284"/>
      <c r="FYF2" s="284"/>
      <c r="FYG2" s="284"/>
      <c r="FYH2" s="284"/>
      <c r="FYI2" s="284"/>
      <c r="FYJ2" s="284"/>
      <c r="FYK2" s="284"/>
      <c r="FYL2" s="284"/>
      <c r="FYM2" s="284"/>
      <c r="FYN2" s="283"/>
      <c r="FYO2" s="284"/>
      <c r="FYP2" s="284"/>
      <c r="FYQ2" s="284"/>
      <c r="FYR2" s="284"/>
      <c r="FYS2" s="284"/>
      <c r="FYT2" s="284"/>
      <c r="FYU2" s="284"/>
      <c r="FYV2" s="284"/>
      <c r="FYW2" s="284"/>
      <c r="FYX2" s="284"/>
      <c r="FYY2" s="284"/>
      <c r="FYZ2" s="284"/>
      <c r="FZA2" s="284"/>
      <c r="FZB2" s="284"/>
      <c r="FZC2" s="284"/>
      <c r="FZD2" s="283"/>
      <c r="FZE2" s="284"/>
      <c r="FZF2" s="284"/>
      <c r="FZG2" s="284"/>
      <c r="FZH2" s="284"/>
      <c r="FZI2" s="284"/>
      <c r="FZJ2" s="284"/>
      <c r="FZK2" s="284"/>
      <c r="FZL2" s="284"/>
      <c r="FZM2" s="284"/>
      <c r="FZN2" s="284"/>
      <c r="FZO2" s="284"/>
      <c r="FZP2" s="284"/>
      <c r="FZQ2" s="284"/>
      <c r="FZR2" s="284"/>
      <c r="FZS2" s="284"/>
      <c r="FZT2" s="283"/>
      <c r="FZU2" s="284"/>
      <c r="FZV2" s="284"/>
      <c r="FZW2" s="284"/>
      <c r="FZX2" s="284"/>
      <c r="FZY2" s="284"/>
      <c r="FZZ2" s="284"/>
      <c r="GAA2" s="284"/>
      <c r="GAB2" s="284"/>
      <c r="GAC2" s="284"/>
      <c r="GAD2" s="284"/>
      <c r="GAE2" s="284"/>
      <c r="GAF2" s="284"/>
      <c r="GAG2" s="284"/>
      <c r="GAH2" s="284"/>
      <c r="GAI2" s="284"/>
      <c r="GAJ2" s="283"/>
      <c r="GAK2" s="284"/>
      <c r="GAL2" s="284"/>
      <c r="GAM2" s="284"/>
      <c r="GAN2" s="284"/>
      <c r="GAO2" s="284"/>
      <c r="GAP2" s="284"/>
      <c r="GAQ2" s="284"/>
      <c r="GAR2" s="284"/>
      <c r="GAS2" s="284"/>
      <c r="GAT2" s="284"/>
      <c r="GAU2" s="284"/>
      <c r="GAV2" s="284"/>
      <c r="GAW2" s="284"/>
      <c r="GAX2" s="284"/>
      <c r="GAY2" s="284"/>
      <c r="GAZ2" s="283"/>
      <c r="GBA2" s="284"/>
      <c r="GBB2" s="284"/>
      <c r="GBC2" s="284"/>
      <c r="GBD2" s="284"/>
      <c r="GBE2" s="284"/>
      <c r="GBF2" s="284"/>
      <c r="GBG2" s="284"/>
      <c r="GBH2" s="284"/>
      <c r="GBI2" s="284"/>
      <c r="GBJ2" s="284"/>
      <c r="GBK2" s="284"/>
      <c r="GBL2" s="284"/>
      <c r="GBM2" s="284"/>
      <c r="GBN2" s="284"/>
      <c r="GBO2" s="284"/>
      <c r="GBP2" s="283"/>
      <c r="GBQ2" s="284"/>
      <c r="GBR2" s="284"/>
      <c r="GBS2" s="284"/>
      <c r="GBT2" s="284"/>
      <c r="GBU2" s="284"/>
      <c r="GBV2" s="284"/>
      <c r="GBW2" s="284"/>
      <c r="GBX2" s="284"/>
      <c r="GBY2" s="284"/>
      <c r="GBZ2" s="284"/>
      <c r="GCA2" s="284"/>
      <c r="GCB2" s="284"/>
      <c r="GCC2" s="284"/>
      <c r="GCD2" s="284"/>
      <c r="GCE2" s="284"/>
      <c r="GCF2" s="283"/>
      <c r="GCG2" s="284"/>
      <c r="GCH2" s="284"/>
      <c r="GCI2" s="284"/>
      <c r="GCJ2" s="284"/>
      <c r="GCK2" s="284"/>
      <c r="GCL2" s="284"/>
      <c r="GCM2" s="284"/>
      <c r="GCN2" s="284"/>
      <c r="GCO2" s="284"/>
      <c r="GCP2" s="284"/>
      <c r="GCQ2" s="284"/>
      <c r="GCR2" s="284"/>
      <c r="GCS2" s="284"/>
      <c r="GCT2" s="284"/>
      <c r="GCU2" s="284"/>
      <c r="GCV2" s="283"/>
      <c r="GCW2" s="284"/>
      <c r="GCX2" s="284"/>
      <c r="GCY2" s="284"/>
      <c r="GCZ2" s="284"/>
      <c r="GDA2" s="284"/>
      <c r="GDB2" s="284"/>
      <c r="GDC2" s="284"/>
      <c r="GDD2" s="284"/>
      <c r="GDE2" s="284"/>
      <c r="GDF2" s="284"/>
      <c r="GDG2" s="284"/>
      <c r="GDH2" s="284"/>
      <c r="GDI2" s="284"/>
      <c r="GDJ2" s="284"/>
      <c r="GDK2" s="284"/>
      <c r="GDL2" s="283"/>
      <c r="GDM2" s="284"/>
      <c r="GDN2" s="284"/>
      <c r="GDO2" s="284"/>
      <c r="GDP2" s="284"/>
      <c r="GDQ2" s="284"/>
      <c r="GDR2" s="284"/>
      <c r="GDS2" s="284"/>
      <c r="GDT2" s="284"/>
      <c r="GDU2" s="284"/>
      <c r="GDV2" s="284"/>
      <c r="GDW2" s="284"/>
      <c r="GDX2" s="284"/>
      <c r="GDY2" s="284"/>
      <c r="GDZ2" s="284"/>
      <c r="GEA2" s="284"/>
      <c r="GEB2" s="283"/>
      <c r="GEC2" s="284"/>
      <c r="GED2" s="284"/>
      <c r="GEE2" s="284"/>
      <c r="GEF2" s="284"/>
      <c r="GEG2" s="284"/>
      <c r="GEH2" s="284"/>
      <c r="GEI2" s="284"/>
      <c r="GEJ2" s="284"/>
      <c r="GEK2" s="284"/>
      <c r="GEL2" s="284"/>
      <c r="GEM2" s="284"/>
      <c r="GEN2" s="284"/>
      <c r="GEO2" s="284"/>
      <c r="GEP2" s="284"/>
      <c r="GEQ2" s="284"/>
      <c r="GER2" s="283"/>
      <c r="GES2" s="284"/>
      <c r="GET2" s="284"/>
      <c r="GEU2" s="284"/>
      <c r="GEV2" s="284"/>
      <c r="GEW2" s="284"/>
      <c r="GEX2" s="284"/>
      <c r="GEY2" s="284"/>
      <c r="GEZ2" s="284"/>
      <c r="GFA2" s="284"/>
      <c r="GFB2" s="284"/>
      <c r="GFC2" s="284"/>
      <c r="GFD2" s="284"/>
      <c r="GFE2" s="284"/>
      <c r="GFF2" s="284"/>
      <c r="GFG2" s="284"/>
      <c r="GFH2" s="283"/>
      <c r="GFI2" s="284"/>
      <c r="GFJ2" s="284"/>
      <c r="GFK2" s="284"/>
      <c r="GFL2" s="284"/>
      <c r="GFM2" s="284"/>
      <c r="GFN2" s="284"/>
      <c r="GFO2" s="284"/>
      <c r="GFP2" s="284"/>
      <c r="GFQ2" s="284"/>
      <c r="GFR2" s="284"/>
      <c r="GFS2" s="284"/>
      <c r="GFT2" s="284"/>
      <c r="GFU2" s="284"/>
      <c r="GFV2" s="284"/>
      <c r="GFW2" s="284"/>
      <c r="GFX2" s="283"/>
      <c r="GFY2" s="284"/>
      <c r="GFZ2" s="284"/>
      <c r="GGA2" s="284"/>
      <c r="GGB2" s="284"/>
      <c r="GGC2" s="284"/>
      <c r="GGD2" s="284"/>
      <c r="GGE2" s="284"/>
      <c r="GGF2" s="284"/>
      <c r="GGG2" s="284"/>
      <c r="GGH2" s="284"/>
      <c r="GGI2" s="284"/>
      <c r="GGJ2" s="284"/>
      <c r="GGK2" s="284"/>
      <c r="GGL2" s="284"/>
      <c r="GGM2" s="284"/>
      <c r="GGN2" s="283"/>
      <c r="GGO2" s="284"/>
      <c r="GGP2" s="284"/>
      <c r="GGQ2" s="284"/>
      <c r="GGR2" s="284"/>
      <c r="GGS2" s="284"/>
      <c r="GGT2" s="284"/>
      <c r="GGU2" s="284"/>
      <c r="GGV2" s="284"/>
      <c r="GGW2" s="284"/>
      <c r="GGX2" s="284"/>
      <c r="GGY2" s="284"/>
      <c r="GGZ2" s="284"/>
      <c r="GHA2" s="284"/>
      <c r="GHB2" s="284"/>
      <c r="GHC2" s="284"/>
      <c r="GHD2" s="283"/>
      <c r="GHE2" s="284"/>
      <c r="GHF2" s="284"/>
      <c r="GHG2" s="284"/>
      <c r="GHH2" s="284"/>
      <c r="GHI2" s="284"/>
      <c r="GHJ2" s="284"/>
      <c r="GHK2" s="284"/>
      <c r="GHL2" s="284"/>
      <c r="GHM2" s="284"/>
      <c r="GHN2" s="284"/>
      <c r="GHO2" s="284"/>
      <c r="GHP2" s="284"/>
      <c r="GHQ2" s="284"/>
      <c r="GHR2" s="284"/>
      <c r="GHS2" s="284"/>
      <c r="GHT2" s="283"/>
      <c r="GHU2" s="284"/>
      <c r="GHV2" s="284"/>
      <c r="GHW2" s="284"/>
      <c r="GHX2" s="284"/>
      <c r="GHY2" s="284"/>
      <c r="GHZ2" s="284"/>
      <c r="GIA2" s="284"/>
      <c r="GIB2" s="284"/>
      <c r="GIC2" s="284"/>
      <c r="GID2" s="284"/>
      <c r="GIE2" s="284"/>
      <c r="GIF2" s="284"/>
      <c r="GIG2" s="284"/>
      <c r="GIH2" s="284"/>
      <c r="GII2" s="284"/>
      <c r="GIJ2" s="283"/>
      <c r="GIK2" s="284"/>
      <c r="GIL2" s="284"/>
      <c r="GIM2" s="284"/>
      <c r="GIN2" s="284"/>
      <c r="GIO2" s="284"/>
      <c r="GIP2" s="284"/>
      <c r="GIQ2" s="284"/>
      <c r="GIR2" s="284"/>
      <c r="GIS2" s="284"/>
      <c r="GIT2" s="284"/>
      <c r="GIU2" s="284"/>
      <c r="GIV2" s="284"/>
      <c r="GIW2" s="284"/>
      <c r="GIX2" s="284"/>
      <c r="GIY2" s="284"/>
      <c r="GIZ2" s="283"/>
      <c r="GJA2" s="284"/>
      <c r="GJB2" s="284"/>
      <c r="GJC2" s="284"/>
      <c r="GJD2" s="284"/>
      <c r="GJE2" s="284"/>
      <c r="GJF2" s="284"/>
      <c r="GJG2" s="284"/>
      <c r="GJH2" s="284"/>
      <c r="GJI2" s="284"/>
      <c r="GJJ2" s="284"/>
      <c r="GJK2" s="284"/>
      <c r="GJL2" s="284"/>
      <c r="GJM2" s="284"/>
      <c r="GJN2" s="284"/>
      <c r="GJO2" s="284"/>
      <c r="GJP2" s="283"/>
      <c r="GJQ2" s="284"/>
      <c r="GJR2" s="284"/>
      <c r="GJS2" s="284"/>
      <c r="GJT2" s="284"/>
      <c r="GJU2" s="284"/>
      <c r="GJV2" s="284"/>
      <c r="GJW2" s="284"/>
      <c r="GJX2" s="284"/>
      <c r="GJY2" s="284"/>
      <c r="GJZ2" s="284"/>
      <c r="GKA2" s="284"/>
      <c r="GKB2" s="284"/>
      <c r="GKC2" s="284"/>
      <c r="GKD2" s="284"/>
      <c r="GKE2" s="284"/>
      <c r="GKF2" s="283"/>
      <c r="GKG2" s="284"/>
      <c r="GKH2" s="284"/>
      <c r="GKI2" s="284"/>
      <c r="GKJ2" s="284"/>
      <c r="GKK2" s="284"/>
      <c r="GKL2" s="284"/>
      <c r="GKM2" s="284"/>
      <c r="GKN2" s="284"/>
      <c r="GKO2" s="284"/>
      <c r="GKP2" s="284"/>
      <c r="GKQ2" s="284"/>
      <c r="GKR2" s="284"/>
      <c r="GKS2" s="284"/>
      <c r="GKT2" s="284"/>
      <c r="GKU2" s="284"/>
      <c r="GKV2" s="283"/>
      <c r="GKW2" s="284"/>
      <c r="GKX2" s="284"/>
      <c r="GKY2" s="284"/>
      <c r="GKZ2" s="284"/>
      <c r="GLA2" s="284"/>
      <c r="GLB2" s="284"/>
      <c r="GLC2" s="284"/>
      <c r="GLD2" s="284"/>
      <c r="GLE2" s="284"/>
      <c r="GLF2" s="284"/>
      <c r="GLG2" s="284"/>
      <c r="GLH2" s="284"/>
      <c r="GLI2" s="284"/>
      <c r="GLJ2" s="284"/>
      <c r="GLK2" s="284"/>
      <c r="GLL2" s="283"/>
      <c r="GLM2" s="284"/>
      <c r="GLN2" s="284"/>
      <c r="GLO2" s="284"/>
      <c r="GLP2" s="284"/>
      <c r="GLQ2" s="284"/>
      <c r="GLR2" s="284"/>
      <c r="GLS2" s="284"/>
      <c r="GLT2" s="284"/>
      <c r="GLU2" s="284"/>
      <c r="GLV2" s="284"/>
      <c r="GLW2" s="284"/>
      <c r="GLX2" s="284"/>
      <c r="GLY2" s="284"/>
      <c r="GLZ2" s="284"/>
      <c r="GMA2" s="284"/>
      <c r="GMB2" s="283"/>
      <c r="GMC2" s="284"/>
      <c r="GMD2" s="284"/>
      <c r="GME2" s="284"/>
      <c r="GMF2" s="284"/>
      <c r="GMG2" s="284"/>
      <c r="GMH2" s="284"/>
      <c r="GMI2" s="284"/>
      <c r="GMJ2" s="284"/>
      <c r="GMK2" s="284"/>
      <c r="GML2" s="284"/>
      <c r="GMM2" s="284"/>
      <c r="GMN2" s="284"/>
      <c r="GMO2" s="284"/>
      <c r="GMP2" s="284"/>
      <c r="GMQ2" s="284"/>
      <c r="GMR2" s="283"/>
      <c r="GMS2" s="284"/>
      <c r="GMT2" s="284"/>
      <c r="GMU2" s="284"/>
      <c r="GMV2" s="284"/>
      <c r="GMW2" s="284"/>
      <c r="GMX2" s="284"/>
      <c r="GMY2" s="284"/>
      <c r="GMZ2" s="284"/>
      <c r="GNA2" s="284"/>
      <c r="GNB2" s="284"/>
      <c r="GNC2" s="284"/>
      <c r="GND2" s="284"/>
      <c r="GNE2" s="284"/>
      <c r="GNF2" s="284"/>
      <c r="GNG2" s="284"/>
      <c r="GNH2" s="283"/>
      <c r="GNI2" s="284"/>
      <c r="GNJ2" s="284"/>
      <c r="GNK2" s="284"/>
      <c r="GNL2" s="284"/>
      <c r="GNM2" s="284"/>
      <c r="GNN2" s="284"/>
      <c r="GNO2" s="284"/>
      <c r="GNP2" s="284"/>
      <c r="GNQ2" s="284"/>
      <c r="GNR2" s="284"/>
      <c r="GNS2" s="284"/>
      <c r="GNT2" s="284"/>
      <c r="GNU2" s="284"/>
      <c r="GNV2" s="284"/>
      <c r="GNW2" s="284"/>
      <c r="GNX2" s="283"/>
      <c r="GNY2" s="284"/>
      <c r="GNZ2" s="284"/>
      <c r="GOA2" s="284"/>
      <c r="GOB2" s="284"/>
      <c r="GOC2" s="284"/>
      <c r="GOD2" s="284"/>
      <c r="GOE2" s="284"/>
      <c r="GOF2" s="284"/>
      <c r="GOG2" s="284"/>
      <c r="GOH2" s="284"/>
      <c r="GOI2" s="284"/>
      <c r="GOJ2" s="284"/>
      <c r="GOK2" s="284"/>
      <c r="GOL2" s="284"/>
      <c r="GOM2" s="284"/>
      <c r="GON2" s="283"/>
      <c r="GOO2" s="284"/>
      <c r="GOP2" s="284"/>
      <c r="GOQ2" s="284"/>
      <c r="GOR2" s="284"/>
      <c r="GOS2" s="284"/>
      <c r="GOT2" s="284"/>
      <c r="GOU2" s="284"/>
      <c r="GOV2" s="284"/>
      <c r="GOW2" s="284"/>
      <c r="GOX2" s="284"/>
      <c r="GOY2" s="284"/>
      <c r="GOZ2" s="284"/>
      <c r="GPA2" s="284"/>
      <c r="GPB2" s="284"/>
      <c r="GPC2" s="284"/>
      <c r="GPD2" s="283"/>
      <c r="GPE2" s="284"/>
      <c r="GPF2" s="284"/>
      <c r="GPG2" s="284"/>
      <c r="GPH2" s="284"/>
      <c r="GPI2" s="284"/>
      <c r="GPJ2" s="284"/>
      <c r="GPK2" s="284"/>
      <c r="GPL2" s="284"/>
      <c r="GPM2" s="284"/>
      <c r="GPN2" s="284"/>
      <c r="GPO2" s="284"/>
      <c r="GPP2" s="284"/>
      <c r="GPQ2" s="284"/>
      <c r="GPR2" s="284"/>
      <c r="GPS2" s="284"/>
      <c r="GPT2" s="283"/>
      <c r="GPU2" s="284"/>
      <c r="GPV2" s="284"/>
      <c r="GPW2" s="284"/>
      <c r="GPX2" s="284"/>
      <c r="GPY2" s="284"/>
      <c r="GPZ2" s="284"/>
      <c r="GQA2" s="284"/>
      <c r="GQB2" s="284"/>
      <c r="GQC2" s="284"/>
      <c r="GQD2" s="284"/>
      <c r="GQE2" s="284"/>
      <c r="GQF2" s="284"/>
      <c r="GQG2" s="284"/>
      <c r="GQH2" s="284"/>
      <c r="GQI2" s="284"/>
      <c r="GQJ2" s="283"/>
      <c r="GQK2" s="284"/>
      <c r="GQL2" s="284"/>
      <c r="GQM2" s="284"/>
      <c r="GQN2" s="284"/>
      <c r="GQO2" s="284"/>
      <c r="GQP2" s="284"/>
      <c r="GQQ2" s="284"/>
      <c r="GQR2" s="284"/>
      <c r="GQS2" s="284"/>
      <c r="GQT2" s="284"/>
      <c r="GQU2" s="284"/>
      <c r="GQV2" s="284"/>
      <c r="GQW2" s="284"/>
      <c r="GQX2" s="284"/>
      <c r="GQY2" s="284"/>
      <c r="GQZ2" s="283"/>
      <c r="GRA2" s="284"/>
      <c r="GRB2" s="284"/>
      <c r="GRC2" s="284"/>
      <c r="GRD2" s="284"/>
      <c r="GRE2" s="284"/>
      <c r="GRF2" s="284"/>
      <c r="GRG2" s="284"/>
      <c r="GRH2" s="284"/>
      <c r="GRI2" s="284"/>
      <c r="GRJ2" s="284"/>
      <c r="GRK2" s="284"/>
      <c r="GRL2" s="284"/>
      <c r="GRM2" s="284"/>
      <c r="GRN2" s="284"/>
      <c r="GRO2" s="284"/>
      <c r="GRP2" s="283"/>
      <c r="GRQ2" s="284"/>
      <c r="GRR2" s="284"/>
      <c r="GRS2" s="284"/>
      <c r="GRT2" s="284"/>
      <c r="GRU2" s="284"/>
      <c r="GRV2" s="284"/>
      <c r="GRW2" s="284"/>
      <c r="GRX2" s="284"/>
      <c r="GRY2" s="284"/>
      <c r="GRZ2" s="284"/>
      <c r="GSA2" s="284"/>
      <c r="GSB2" s="284"/>
      <c r="GSC2" s="284"/>
      <c r="GSD2" s="284"/>
      <c r="GSE2" s="284"/>
      <c r="GSF2" s="283"/>
      <c r="GSG2" s="284"/>
      <c r="GSH2" s="284"/>
      <c r="GSI2" s="284"/>
      <c r="GSJ2" s="284"/>
      <c r="GSK2" s="284"/>
      <c r="GSL2" s="284"/>
      <c r="GSM2" s="284"/>
      <c r="GSN2" s="284"/>
      <c r="GSO2" s="284"/>
      <c r="GSP2" s="284"/>
      <c r="GSQ2" s="284"/>
      <c r="GSR2" s="284"/>
      <c r="GSS2" s="284"/>
      <c r="GST2" s="284"/>
      <c r="GSU2" s="284"/>
      <c r="GSV2" s="283"/>
      <c r="GSW2" s="284"/>
      <c r="GSX2" s="284"/>
      <c r="GSY2" s="284"/>
      <c r="GSZ2" s="284"/>
      <c r="GTA2" s="284"/>
      <c r="GTB2" s="284"/>
      <c r="GTC2" s="284"/>
      <c r="GTD2" s="284"/>
      <c r="GTE2" s="284"/>
      <c r="GTF2" s="284"/>
      <c r="GTG2" s="284"/>
      <c r="GTH2" s="284"/>
      <c r="GTI2" s="284"/>
      <c r="GTJ2" s="284"/>
      <c r="GTK2" s="284"/>
      <c r="GTL2" s="283"/>
      <c r="GTM2" s="284"/>
      <c r="GTN2" s="284"/>
      <c r="GTO2" s="284"/>
      <c r="GTP2" s="284"/>
      <c r="GTQ2" s="284"/>
      <c r="GTR2" s="284"/>
      <c r="GTS2" s="284"/>
      <c r="GTT2" s="284"/>
      <c r="GTU2" s="284"/>
      <c r="GTV2" s="284"/>
      <c r="GTW2" s="284"/>
      <c r="GTX2" s="284"/>
      <c r="GTY2" s="284"/>
      <c r="GTZ2" s="284"/>
      <c r="GUA2" s="284"/>
      <c r="GUB2" s="283"/>
      <c r="GUC2" s="284"/>
      <c r="GUD2" s="284"/>
      <c r="GUE2" s="284"/>
      <c r="GUF2" s="284"/>
      <c r="GUG2" s="284"/>
      <c r="GUH2" s="284"/>
      <c r="GUI2" s="284"/>
      <c r="GUJ2" s="284"/>
      <c r="GUK2" s="284"/>
      <c r="GUL2" s="284"/>
      <c r="GUM2" s="284"/>
      <c r="GUN2" s="284"/>
      <c r="GUO2" s="284"/>
      <c r="GUP2" s="284"/>
      <c r="GUQ2" s="284"/>
      <c r="GUR2" s="283"/>
      <c r="GUS2" s="284"/>
      <c r="GUT2" s="284"/>
      <c r="GUU2" s="284"/>
      <c r="GUV2" s="284"/>
      <c r="GUW2" s="284"/>
      <c r="GUX2" s="284"/>
      <c r="GUY2" s="284"/>
      <c r="GUZ2" s="284"/>
      <c r="GVA2" s="284"/>
      <c r="GVB2" s="284"/>
      <c r="GVC2" s="284"/>
      <c r="GVD2" s="284"/>
      <c r="GVE2" s="284"/>
      <c r="GVF2" s="284"/>
      <c r="GVG2" s="284"/>
      <c r="GVH2" s="283"/>
      <c r="GVI2" s="284"/>
      <c r="GVJ2" s="284"/>
      <c r="GVK2" s="284"/>
      <c r="GVL2" s="284"/>
      <c r="GVM2" s="284"/>
      <c r="GVN2" s="284"/>
      <c r="GVO2" s="284"/>
      <c r="GVP2" s="284"/>
      <c r="GVQ2" s="284"/>
      <c r="GVR2" s="284"/>
      <c r="GVS2" s="284"/>
      <c r="GVT2" s="284"/>
      <c r="GVU2" s="284"/>
      <c r="GVV2" s="284"/>
      <c r="GVW2" s="284"/>
      <c r="GVX2" s="283"/>
      <c r="GVY2" s="284"/>
      <c r="GVZ2" s="284"/>
      <c r="GWA2" s="284"/>
      <c r="GWB2" s="284"/>
      <c r="GWC2" s="284"/>
      <c r="GWD2" s="284"/>
      <c r="GWE2" s="284"/>
      <c r="GWF2" s="284"/>
      <c r="GWG2" s="284"/>
      <c r="GWH2" s="284"/>
      <c r="GWI2" s="284"/>
      <c r="GWJ2" s="284"/>
      <c r="GWK2" s="284"/>
      <c r="GWL2" s="284"/>
      <c r="GWM2" s="284"/>
      <c r="GWN2" s="283"/>
      <c r="GWO2" s="284"/>
      <c r="GWP2" s="284"/>
      <c r="GWQ2" s="284"/>
      <c r="GWR2" s="284"/>
      <c r="GWS2" s="284"/>
      <c r="GWT2" s="284"/>
      <c r="GWU2" s="284"/>
      <c r="GWV2" s="284"/>
      <c r="GWW2" s="284"/>
      <c r="GWX2" s="284"/>
      <c r="GWY2" s="284"/>
      <c r="GWZ2" s="284"/>
      <c r="GXA2" s="284"/>
      <c r="GXB2" s="284"/>
      <c r="GXC2" s="284"/>
      <c r="GXD2" s="283"/>
      <c r="GXE2" s="284"/>
      <c r="GXF2" s="284"/>
      <c r="GXG2" s="284"/>
      <c r="GXH2" s="284"/>
      <c r="GXI2" s="284"/>
      <c r="GXJ2" s="284"/>
      <c r="GXK2" s="284"/>
      <c r="GXL2" s="284"/>
      <c r="GXM2" s="284"/>
      <c r="GXN2" s="284"/>
      <c r="GXO2" s="284"/>
      <c r="GXP2" s="284"/>
      <c r="GXQ2" s="284"/>
      <c r="GXR2" s="284"/>
      <c r="GXS2" s="284"/>
      <c r="GXT2" s="283"/>
      <c r="GXU2" s="284"/>
      <c r="GXV2" s="284"/>
      <c r="GXW2" s="284"/>
      <c r="GXX2" s="284"/>
      <c r="GXY2" s="284"/>
      <c r="GXZ2" s="284"/>
      <c r="GYA2" s="284"/>
      <c r="GYB2" s="284"/>
      <c r="GYC2" s="284"/>
      <c r="GYD2" s="284"/>
      <c r="GYE2" s="284"/>
      <c r="GYF2" s="284"/>
      <c r="GYG2" s="284"/>
      <c r="GYH2" s="284"/>
      <c r="GYI2" s="284"/>
      <c r="GYJ2" s="283"/>
      <c r="GYK2" s="284"/>
      <c r="GYL2" s="284"/>
      <c r="GYM2" s="284"/>
      <c r="GYN2" s="284"/>
      <c r="GYO2" s="284"/>
      <c r="GYP2" s="284"/>
      <c r="GYQ2" s="284"/>
      <c r="GYR2" s="284"/>
      <c r="GYS2" s="284"/>
      <c r="GYT2" s="284"/>
      <c r="GYU2" s="284"/>
      <c r="GYV2" s="284"/>
      <c r="GYW2" s="284"/>
      <c r="GYX2" s="284"/>
      <c r="GYY2" s="284"/>
      <c r="GYZ2" s="283"/>
      <c r="GZA2" s="284"/>
      <c r="GZB2" s="284"/>
      <c r="GZC2" s="284"/>
      <c r="GZD2" s="284"/>
      <c r="GZE2" s="284"/>
      <c r="GZF2" s="284"/>
      <c r="GZG2" s="284"/>
      <c r="GZH2" s="284"/>
      <c r="GZI2" s="284"/>
      <c r="GZJ2" s="284"/>
      <c r="GZK2" s="284"/>
      <c r="GZL2" s="284"/>
      <c r="GZM2" s="284"/>
      <c r="GZN2" s="284"/>
      <c r="GZO2" s="284"/>
      <c r="GZP2" s="283"/>
      <c r="GZQ2" s="284"/>
      <c r="GZR2" s="284"/>
      <c r="GZS2" s="284"/>
      <c r="GZT2" s="284"/>
      <c r="GZU2" s="284"/>
      <c r="GZV2" s="284"/>
      <c r="GZW2" s="284"/>
      <c r="GZX2" s="284"/>
      <c r="GZY2" s="284"/>
      <c r="GZZ2" s="284"/>
      <c r="HAA2" s="284"/>
      <c r="HAB2" s="284"/>
      <c r="HAC2" s="284"/>
      <c r="HAD2" s="284"/>
      <c r="HAE2" s="284"/>
      <c r="HAF2" s="283"/>
      <c r="HAG2" s="284"/>
      <c r="HAH2" s="284"/>
      <c r="HAI2" s="284"/>
      <c r="HAJ2" s="284"/>
      <c r="HAK2" s="284"/>
      <c r="HAL2" s="284"/>
      <c r="HAM2" s="284"/>
      <c r="HAN2" s="284"/>
      <c r="HAO2" s="284"/>
      <c r="HAP2" s="284"/>
      <c r="HAQ2" s="284"/>
      <c r="HAR2" s="284"/>
      <c r="HAS2" s="284"/>
      <c r="HAT2" s="284"/>
      <c r="HAU2" s="284"/>
      <c r="HAV2" s="283"/>
      <c r="HAW2" s="284"/>
      <c r="HAX2" s="284"/>
      <c r="HAY2" s="284"/>
      <c r="HAZ2" s="284"/>
      <c r="HBA2" s="284"/>
      <c r="HBB2" s="284"/>
      <c r="HBC2" s="284"/>
      <c r="HBD2" s="284"/>
      <c r="HBE2" s="284"/>
      <c r="HBF2" s="284"/>
      <c r="HBG2" s="284"/>
      <c r="HBH2" s="284"/>
      <c r="HBI2" s="284"/>
      <c r="HBJ2" s="284"/>
      <c r="HBK2" s="284"/>
      <c r="HBL2" s="283"/>
      <c r="HBM2" s="284"/>
      <c r="HBN2" s="284"/>
      <c r="HBO2" s="284"/>
      <c r="HBP2" s="284"/>
      <c r="HBQ2" s="284"/>
      <c r="HBR2" s="284"/>
      <c r="HBS2" s="284"/>
      <c r="HBT2" s="284"/>
      <c r="HBU2" s="284"/>
      <c r="HBV2" s="284"/>
      <c r="HBW2" s="284"/>
      <c r="HBX2" s="284"/>
      <c r="HBY2" s="284"/>
      <c r="HBZ2" s="284"/>
      <c r="HCA2" s="284"/>
      <c r="HCB2" s="283"/>
      <c r="HCC2" s="284"/>
      <c r="HCD2" s="284"/>
      <c r="HCE2" s="284"/>
      <c r="HCF2" s="284"/>
      <c r="HCG2" s="284"/>
      <c r="HCH2" s="284"/>
      <c r="HCI2" s="284"/>
      <c r="HCJ2" s="284"/>
      <c r="HCK2" s="284"/>
      <c r="HCL2" s="284"/>
      <c r="HCM2" s="284"/>
      <c r="HCN2" s="284"/>
      <c r="HCO2" s="284"/>
      <c r="HCP2" s="284"/>
      <c r="HCQ2" s="284"/>
      <c r="HCR2" s="283"/>
      <c r="HCS2" s="284"/>
      <c r="HCT2" s="284"/>
      <c r="HCU2" s="284"/>
      <c r="HCV2" s="284"/>
      <c r="HCW2" s="284"/>
      <c r="HCX2" s="284"/>
      <c r="HCY2" s="284"/>
      <c r="HCZ2" s="284"/>
      <c r="HDA2" s="284"/>
      <c r="HDB2" s="284"/>
      <c r="HDC2" s="284"/>
      <c r="HDD2" s="284"/>
      <c r="HDE2" s="284"/>
      <c r="HDF2" s="284"/>
      <c r="HDG2" s="284"/>
      <c r="HDH2" s="283"/>
      <c r="HDI2" s="284"/>
      <c r="HDJ2" s="284"/>
      <c r="HDK2" s="284"/>
      <c r="HDL2" s="284"/>
      <c r="HDM2" s="284"/>
      <c r="HDN2" s="284"/>
      <c r="HDO2" s="284"/>
      <c r="HDP2" s="284"/>
      <c r="HDQ2" s="284"/>
      <c r="HDR2" s="284"/>
      <c r="HDS2" s="284"/>
      <c r="HDT2" s="284"/>
      <c r="HDU2" s="284"/>
      <c r="HDV2" s="284"/>
      <c r="HDW2" s="284"/>
      <c r="HDX2" s="283"/>
      <c r="HDY2" s="284"/>
      <c r="HDZ2" s="284"/>
      <c r="HEA2" s="284"/>
      <c r="HEB2" s="284"/>
      <c r="HEC2" s="284"/>
      <c r="HED2" s="284"/>
      <c r="HEE2" s="284"/>
      <c r="HEF2" s="284"/>
      <c r="HEG2" s="284"/>
      <c r="HEH2" s="284"/>
      <c r="HEI2" s="284"/>
      <c r="HEJ2" s="284"/>
      <c r="HEK2" s="284"/>
      <c r="HEL2" s="284"/>
      <c r="HEM2" s="284"/>
      <c r="HEN2" s="283"/>
      <c r="HEO2" s="284"/>
      <c r="HEP2" s="284"/>
      <c r="HEQ2" s="284"/>
      <c r="HER2" s="284"/>
      <c r="HES2" s="284"/>
      <c r="HET2" s="284"/>
      <c r="HEU2" s="284"/>
      <c r="HEV2" s="284"/>
      <c r="HEW2" s="284"/>
      <c r="HEX2" s="284"/>
      <c r="HEY2" s="284"/>
      <c r="HEZ2" s="284"/>
      <c r="HFA2" s="284"/>
      <c r="HFB2" s="284"/>
      <c r="HFC2" s="284"/>
      <c r="HFD2" s="283"/>
      <c r="HFE2" s="284"/>
      <c r="HFF2" s="284"/>
      <c r="HFG2" s="284"/>
      <c r="HFH2" s="284"/>
      <c r="HFI2" s="284"/>
      <c r="HFJ2" s="284"/>
      <c r="HFK2" s="284"/>
      <c r="HFL2" s="284"/>
      <c r="HFM2" s="284"/>
      <c r="HFN2" s="284"/>
      <c r="HFO2" s="284"/>
      <c r="HFP2" s="284"/>
      <c r="HFQ2" s="284"/>
      <c r="HFR2" s="284"/>
      <c r="HFS2" s="284"/>
      <c r="HFT2" s="283"/>
      <c r="HFU2" s="284"/>
      <c r="HFV2" s="284"/>
      <c r="HFW2" s="284"/>
      <c r="HFX2" s="284"/>
      <c r="HFY2" s="284"/>
      <c r="HFZ2" s="284"/>
      <c r="HGA2" s="284"/>
      <c r="HGB2" s="284"/>
      <c r="HGC2" s="284"/>
      <c r="HGD2" s="284"/>
      <c r="HGE2" s="284"/>
      <c r="HGF2" s="284"/>
      <c r="HGG2" s="284"/>
      <c r="HGH2" s="284"/>
      <c r="HGI2" s="284"/>
      <c r="HGJ2" s="283"/>
      <c r="HGK2" s="284"/>
      <c r="HGL2" s="284"/>
      <c r="HGM2" s="284"/>
      <c r="HGN2" s="284"/>
      <c r="HGO2" s="284"/>
      <c r="HGP2" s="284"/>
      <c r="HGQ2" s="284"/>
      <c r="HGR2" s="284"/>
      <c r="HGS2" s="284"/>
      <c r="HGT2" s="284"/>
      <c r="HGU2" s="284"/>
      <c r="HGV2" s="284"/>
      <c r="HGW2" s="284"/>
      <c r="HGX2" s="284"/>
      <c r="HGY2" s="284"/>
      <c r="HGZ2" s="283"/>
      <c r="HHA2" s="284"/>
      <c r="HHB2" s="284"/>
      <c r="HHC2" s="284"/>
      <c r="HHD2" s="284"/>
      <c r="HHE2" s="284"/>
      <c r="HHF2" s="284"/>
      <c r="HHG2" s="284"/>
      <c r="HHH2" s="284"/>
      <c r="HHI2" s="284"/>
      <c r="HHJ2" s="284"/>
      <c r="HHK2" s="284"/>
      <c r="HHL2" s="284"/>
      <c r="HHM2" s="284"/>
      <c r="HHN2" s="284"/>
      <c r="HHO2" s="284"/>
      <c r="HHP2" s="283"/>
      <c r="HHQ2" s="284"/>
      <c r="HHR2" s="284"/>
      <c r="HHS2" s="284"/>
      <c r="HHT2" s="284"/>
      <c r="HHU2" s="284"/>
      <c r="HHV2" s="284"/>
      <c r="HHW2" s="284"/>
      <c r="HHX2" s="284"/>
      <c r="HHY2" s="284"/>
      <c r="HHZ2" s="284"/>
      <c r="HIA2" s="284"/>
      <c r="HIB2" s="284"/>
      <c r="HIC2" s="284"/>
      <c r="HID2" s="284"/>
      <c r="HIE2" s="284"/>
      <c r="HIF2" s="283"/>
      <c r="HIG2" s="284"/>
      <c r="HIH2" s="284"/>
      <c r="HII2" s="284"/>
      <c r="HIJ2" s="284"/>
      <c r="HIK2" s="284"/>
      <c r="HIL2" s="284"/>
      <c r="HIM2" s="284"/>
      <c r="HIN2" s="284"/>
      <c r="HIO2" s="284"/>
      <c r="HIP2" s="284"/>
      <c r="HIQ2" s="284"/>
      <c r="HIR2" s="284"/>
      <c r="HIS2" s="284"/>
      <c r="HIT2" s="284"/>
      <c r="HIU2" s="284"/>
      <c r="HIV2" s="283"/>
      <c r="HIW2" s="284"/>
      <c r="HIX2" s="284"/>
      <c r="HIY2" s="284"/>
      <c r="HIZ2" s="284"/>
      <c r="HJA2" s="284"/>
      <c r="HJB2" s="284"/>
      <c r="HJC2" s="284"/>
      <c r="HJD2" s="284"/>
      <c r="HJE2" s="284"/>
      <c r="HJF2" s="284"/>
      <c r="HJG2" s="284"/>
      <c r="HJH2" s="284"/>
      <c r="HJI2" s="284"/>
      <c r="HJJ2" s="284"/>
      <c r="HJK2" s="284"/>
      <c r="HJL2" s="283"/>
      <c r="HJM2" s="284"/>
      <c r="HJN2" s="284"/>
      <c r="HJO2" s="284"/>
      <c r="HJP2" s="284"/>
      <c r="HJQ2" s="284"/>
      <c r="HJR2" s="284"/>
      <c r="HJS2" s="284"/>
      <c r="HJT2" s="284"/>
      <c r="HJU2" s="284"/>
      <c r="HJV2" s="284"/>
      <c r="HJW2" s="284"/>
      <c r="HJX2" s="284"/>
      <c r="HJY2" s="284"/>
      <c r="HJZ2" s="284"/>
      <c r="HKA2" s="284"/>
      <c r="HKB2" s="283"/>
      <c r="HKC2" s="284"/>
      <c r="HKD2" s="284"/>
      <c r="HKE2" s="284"/>
      <c r="HKF2" s="284"/>
      <c r="HKG2" s="284"/>
      <c r="HKH2" s="284"/>
      <c r="HKI2" s="284"/>
      <c r="HKJ2" s="284"/>
      <c r="HKK2" s="284"/>
      <c r="HKL2" s="284"/>
      <c r="HKM2" s="284"/>
      <c r="HKN2" s="284"/>
      <c r="HKO2" s="284"/>
      <c r="HKP2" s="284"/>
      <c r="HKQ2" s="284"/>
      <c r="HKR2" s="283"/>
      <c r="HKS2" s="284"/>
      <c r="HKT2" s="284"/>
      <c r="HKU2" s="284"/>
      <c r="HKV2" s="284"/>
      <c r="HKW2" s="284"/>
      <c r="HKX2" s="284"/>
      <c r="HKY2" s="284"/>
      <c r="HKZ2" s="284"/>
      <c r="HLA2" s="284"/>
      <c r="HLB2" s="284"/>
      <c r="HLC2" s="284"/>
      <c r="HLD2" s="284"/>
      <c r="HLE2" s="284"/>
      <c r="HLF2" s="284"/>
      <c r="HLG2" s="284"/>
      <c r="HLH2" s="283"/>
      <c r="HLI2" s="284"/>
      <c r="HLJ2" s="284"/>
      <c r="HLK2" s="284"/>
      <c r="HLL2" s="284"/>
      <c r="HLM2" s="284"/>
      <c r="HLN2" s="284"/>
      <c r="HLO2" s="284"/>
      <c r="HLP2" s="284"/>
      <c r="HLQ2" s="284"/>
      <c r="HLR2" s="284"/>
      <c r="HLS2" s="284"/>
      <c r="HLT2" s="284"/>
      <c r="HLU2" s="284"/>
      <c r="HLV2" s="284"/>
      <c r="HLW2" s="284"/>
      <c r="HLX2" s="283"/>
      <c r="HLY2" s="284"/>
      <c r="HLZ2" s="284"/>
      <c r="HMA2" s="284"/>
      <c r="HMB2" s="284"/>
      <c r="HMC2" s="284"/>
      <c r="HMD2" s="284"/>
      <c r="HME2" s="284"/>
      <c r="HMF2" s="284"/>
      <c r="HMG2" s="284"/>
      <c r="HMH2" s="284"/>
      <c r="HMI2" s="284"/>
      <c r="HMJ2" s="284"/>
      <c r="HMK2" s="284"/>
      <c r="HML2" s="284"/>
      <c r="HMM2" s="284"/>
      <c r="HMN2" s="283"/>
      <c r="HMO2" s="284"/>
      <c r="HMP2" s="284"/>
      <c r="HMQ2" s="284"/>
      <c r="HMR2" s="284"/>
      <c r="HMS2" s="284"/>
      <c r="HMT2" s="284"/>
      <c r="HMU2" s="284"/>
      <c r="HMV2" s="284"/>
      <c r="HMW2" s="284"/>
      <c r="HMX2" s="284"/>
      <c r="HMY2" s="284"/>
      <c r="HMZ2" s="284"/>
      <c r="HNA2" s="284"/>
      <c r="HNB2" s="284"/>
      <c r="HNC2" s="284"/>
      <c r="HND2" s="283"/>
      <c r="HNE2" s="284"/>
      <c r="HNF2" s="284"/>
      <c r="HNG2" s="284"/>
      <c r="HNH2" s="284"/>
      <c r="HNI2" s="284"/>
      <c r="HNJ2" s="284"/>
      <c r="HNK2" s="284"/>
      <c r="HNL2" s="284"/>
      <c r="HNM2" s="284"/>
      <c r="HNN2" s="284"/>
      <c r="HNO2" s="284"/>
      <c r="HNP2" s="284"/>
      <c r="HNQ2" s="284"/>
      <c r="HNR2" s="284"/>
      <c r="HNS2" s="284"/>
      <c r="HNT2" s="283"/>
      <c r="HNU2" s="284"/>
      <c r="HNV2" s="284"/>
      <c r="HNW2" s="284"/>
      <c r="HNX2" s="284"/>
      <c r="HNY2" s="284"/>
      <c r="HNZ2" s="284"/>
      <c r="HOA2" s="284"/>
      <c r="HOB2" s="284"/>
      <c r="HOC2" s="284"/>
      <c r="HOD2" s="284"/>
      <c r="HOE2" s="284"/>
      <c r="HOF2" s="284"/>
      <c r="HOG2" s="284"/>
      <c r="HOH2" s="284"/>
      <c r="HOI2" s="284"/>
      <c r="HOJ2" s="283"/>
      <c r="HOK2" s="284"/>
      <c r="HOL2" s="284"/>
      <c r="HOM2" s="284"/>
      <c r="HON2" s="284"/>
      <c r="HOO2" s="284"/>
      <c r="HOP2" s="284"/>
      <c r="HOQ2" s="284"/>
      <c r="HOR2" s="284"/>
      <c r="HOS2" s="284"/>
      <c r="HOT2" s="284"/>
      <c r="HOU2" s="284"/>
      <c r="HOV2" s="284"/>
      <c r="HOW2" s="284"/>
      <c r="HOX2" s="284"/>
      <c r="HOY2" s="284"/>
      <c r="HOZ2" s="283"/>
      <c r="HPA2" s="284"/>
      <c r="HPB2" s="284"/>
      <c r="HPC2" s="284"/>
      <c r="HPD2" s="284"/>
      <c r="HPE2" s="284"/>
      <c r="HPF2" s="284"/>
      <c r="HPG2" s="284"/>
      <c r="HPH2" s="284"/>
      <c r="HPI2" s="284"/>
      <c r="HPJ2" s="284"/>
      <c r="HPK2" s="284"/>
      <c r="HPL2" s="284"/>
      <c r="HPM2" s="284"/>
      <c r="HPN2" s="284"/>
      <c r="HPO2" s="284"/>
      <c r="HPP2" s="283"/>
      <c r="HPQ2" s="284"/>
      <c r="HPR2" s="284"/>
      <c r="HPS2" s="284"/>
      <c r="HPT2" s="284"/>
      <c r="HPU2" s="284"/>
      <c r="HPV2" s="284"/>
      <c r="HPW2" s="284"/>
      <c r="HPX2" s="284"/>
      <c r="HPY2" s="284"/>
      <c r="HPZ2" s="284"/>
      <c r="HQA2" s="284"/>
      <c r="HQB2" s="284"/>
      <c r="HQC2" s="284"/>
      <c r="HQD2" s="284"/>
      <c r="HQE2" s="284"/>
      <c r="HQF2" s="283"/>
      <c r="HQG2" s="284"/>
      <c r="HQH2" s="284"/>
      <c r="HQI2" s="284"/>
      <c r="HQJ2" s="284"/>
      <c r="HQK2" s="284"/>
      <c r="HQL2" s="284"/>
      <c r="HQM2" s="284"/>
      <c r="HQN2" s="284"/>
      <c r="HQO2" s="284"/>
      <c r="HQP2" s="284"/>
      <c r="HQQ2" s="284"/>
      <c r="HQR2" s="284"/>
      <c r="HQS2" s="284"/>
      <c r="HQT2" s="284"/>
      <c r="HQU2" s="284"/>
      <c r="HQV2" s="283"/>
      <c r="HQW2" s="284"/>
      <c r="HQX2" s="284"/>
      <c r="HQY2" s="284"/>
      <c r="HQZ2" s="284"/>
      <c r="HRA2" s="284"/>
      <c r="HRB2" s="284"/>
      <c r="HRC2" s="284"/>
      <c r="HRD2" s="284"/>
      <c r="HRE2" s="284"/>
      <c r="HRF2" s="284"/>
      <c r="HRG2" s="284"/>
      <c r="HRH2" s="284"/>
      <c r="HRI2" s="284"/>
      <c r="HRJ2" s="284"/>
      <c r="HRK2" s="284"/>
      <c r="HRL2" s="283"/>
      <c r="HRM2" s="284"/>
      <c r="HRN2" s="284"/>
      <c r="HRO2" s="284"/>
      <c r="HRP2" s="284"/>
      <c r="HRQ2" s="284"/>
      <c r="HRR2" s="284"/>
      <c r="HRS2" s="284"/>
      <c r="HRT2" s="284"/>
      <c r="HRU2" s="284"/>
      <c r="HRV2" s="284"/>
      <c r="HRW2" s="284"/>
      <c r="HRX2" s="284"/>
      <c r="HRY2" s="284"/>
      <c r="HRZ2" s="284"/>
      <c r="HSA2" s="284"/>
      <c r="HSB2" s="283"/>
      <c r="HSC2" s="284"/>
      <c r="HSD2" s="284"/>
      <c r="HSE2" s="284"/>
      <c r="HSF2" s="284"/>
      <c r="HSG2" s="284"/>
      <c r="HSH2" s="284"/>
      <c r="HSI2" s="284"/>
      <c r="HSJ2" s="284"/>
      <c r="HSK2" s="284"/>
      <c r="HSL2" s="284"/>
      <c r="HSM2" s="284"/>
      <c r="HSN2" s="284"/>
      <c r="HSO2" s="284"/>
      <c r="HSP2" s="284"/>
      <c r="HSQ2" s="284"/>
      <c r="HSR2" s="283"/>
      <c r="HSS2" s="284"/>
      <c r="HST2" s="284"/>
      <c r="HSU2" s="284"/>
      <c r="HSV2" s="284"/>
      <c r="HSW2" s="284"/>
      <c r="HSX2" s="284"/>
      <c r="HSY2" s="284"/>
      <c r="HSZ2" s="284"/>
      <c r="HTA2" s="284"/>
      <c r="HTB2" s="284"/>
      <c r="HTC2" s="284"/>
      <c r="HTD2" s="284"/>
      <c r="HTE2" s="284"/>
      <c r="HTF2" s="284"/>
      <c r="HTG2" s="284"/>
      <c r="HTH2" s="283"/>
      <c r="HTI2" s="284"/>
      <c r="HTJ2" s="284"/>
      <c r="HTK2" s="284"/>
      <c r="HTL2" s="284"/>
      <c r="HTM2" s="284"/>
      <c r="HTN2" s="284"/>
      <c r="HTO2" s="284"/>
      <c r="HTP2" s="284"/>
      <c r="HTQ2" s="284"/>
      <c r="HTR2" s="284"/>
      <c r="HTS2" s="284"/>
      <c r="HTT2" s="284"/>
      <c r="HTU2" s="284"/>
      <c r="HTV2" s="284"/>
      <c r="HTW2" s="284"/>
      <c r="HTX2" s="283"/>
      <c r="HTY2" s="284"/>
      <c r="HTZ2" s="284"/>
      <c r="HUA2" s="284"/>
      <c r="HUB2" s="284"/>
      <c r="HUC2" s="284"/>
      <c r="HUD2" s="284"/>
      <c r="HUE2" s="284"/>
      <c r="HUF2" s="284"/>
      <c r="HUG2" s="284"/>
      <c r="HUH2" s="284"/>
      <c r="HUI2" s="284"/>
      <c r="HUJ2" s="284"/>
      <c r="HUK2" s="284"/>
      <c r="HUL2" s="284"/>
      <c r="HUM2" s="284"/>
      <c r="HUN2" s="283"/>
      <c r="HUO2" s="284"/>
      <c r="HUP2" s="284"/>
      <c r="HUQ2" s="284"/>
      <c r="HUR2" s="284"/>
      <c r="HUS2" s="284"/>
      <c r="HUT2" s="284"/>
      <c r="HUU2" s="284"/>
      <c r="HUV2" s="284"/>
      <c r="HUW2" s="284"/>
      <c r="HUX2" s="284"/>
      <c r="HUY2" s="284"/>
      <c r="HUZ2" s="284"/>
      <c r="HVA2" s="284"/>
      <c r="HVB2" s="284"/>
      <c r="HVC2" s="284"/>
      <c r="HVD2" s="283"/>
      <c r="HVE2" s="284"/>
      <c r="HVF2" s="284"/>
      <c r="HVG2" s="284"/>
      <c r="HVH2" s="284"/>
      <c r="HVI2" s="284"/>
      <c r="HVJ2" s="284"/>
      <c r="HVK2" s="284"/>
      <c r="HVL2" s="284"/>
      <c r="HVM2" s="284"/>
      <c r="HVN2" s="284"/>
      <c r="HVO2" s="284"/>
      <c r="HVP2" s="284"/>
      <c r="HVQ2" s="284"/>
      <c r="HVR2" s="284"/>
      <c r="HVS2" s="284"/>
      <c r="HVT2" s="283"/>
      <c r="HVU2" s="284"/>
      <c r="HVV2" s="284"/>
      <c r="HVW2" s="284"/>
      <c r="HVX2" s="284"/>
      <c r="HVY2" s="284"/>
      <c r="HVZ2" s="284"/>
      <c r="HWA2" s="284"/>
      <c r="HWB2" s="284"/>
      <c r="HWC2" s="284"/>
      <c r="HWD2" s="284"/>
      <c r="HWE2" s="284"/>
      <c r="HWF2" s="284"/>
      <c r="HWG2" s="284"/>
      <c r="HWH2" s="284"/>
      <c r="HWI2" s="284"/>
      <c r="HWJ2" s="283"/>
      <c r="HWK2" s="284"/>
      <c r="HWL2" s="284"/>
      <c r="HWM2" s="284"/>
      <c r="HWN2" s="284"/>
      <c r="HWO2" s="284"/>
      <c r="HWP2" s="284"/>
      <c r="HWQ2" s="284"/>
      <c r="HWR2" s="284"/>
      <c r="HWS2" s="284"/>
      <c r="HWT2" s="284"/>
      <c r="HWU2" s="284"/>
      <c r="HWV2" s="284"/>
      <c r="HWW2" s="284"/>
      <c r="HWX2" s="284"/>
      <c r="HWY2" s="284"/>
      <c r="HWZ2" s="283"/>
      <c r="HXA2" s="284"/>
      <c r="HXB2" s="284"/>
      <c r="HXC2" s="284"/>
      <c r="HXD2" s="284"/>
      <c r="HXE2" s="284"/>
      <c r="HXF2" s="284"/>
      <c r="HXG2" s="284"/>
      <c r="HXH2" s="284"/>
      <c r="HXI2" s="284"/>
      <c r="HXJ2" s="284"/>
      <c r="HXK2" s="284"/>
      <c r="HXL2" s="284"/>
      <c r="HXM2" s="284"/>
      <c r="HXN2" s="284"/>
      <c r="HXO2" s="284"/>
      <c r="HXP2" s="283"/>
      <c r="HXQ2" s="284"/>
      <c r="HXR2" s="284"/>
      <c r="HXS2" s="284"/>
      <c r="HXT2" s="284"/>
      <c r="HXU2" s="284"/>
      <c r="HXV2" s="284"/>
      <c r="HXW2" s="284"/>
      <c r="HXX2" s="284"/>
      <c r="HXY2" s="284"/>
      <c r="HXZ2" s="284"/>
      <c r="HYA2" s="284"/>
      <c r="HYB2" s="284"/>
      <c r="HYC2" s="284"/>
      <c r="HYD2" s="284"/>
      <c r="HYE2" s="284"/>
      <c r="HYF2" s="283"/>
      <c r="HYG2" s="284"/>
      <c r="HYH2" s="284"/>
      <c r="HYI2" s="284"/>
      <c r="HYJ2" s="284"/>
      <c r="HYK2" s="284"/>
      <c r="HYL2" s="284"/>
      <c r="HYM2" s="284"/>
      <c r="HYN2" s="284"/>
      <c r="HYO2" s="284"/>
      <c r="HYP2" s="284"/>
      <c r="HYQ2" s="284"/>
      <c r="HYR2" s="284"/>
      <c r="HYS2" s="284"/>
      <c r="HYT2" s="284"/>
      <c r="HYU2" s="284"/>
      <c r="HYV2" s="283"/>
      <c r="HYW2" s="284"/>
      <c r="HYX2" s="284"/>
      <c r="HYY2" s="284"/>
      <c r="HYZ2" s="284"/>
      <c r="HZA2" s="284"/>
      <c r="HZB2" s="284"/>
      <c r="HZC2" s="284"/>
      <c r="HZD2" s="284"/>
      <c r="HZE2" s="284"/>
      <c r="HZF2" s="284"/>
      <c r="HZG2" s="284"/>
      <c r="HZH2" s="284"/>
      <c r="HZI2" s="284"/>
      <c r="HZJ2" s="284"/>
      <c r="HZK2" s="284"/>
      <c r="HZL2" s="283"/>
      <c r="HZM2" s="284"/>
      <c r="HZN2" s="284"/>
      <c r="HZO2" s="284"/>
      <c r="HZP2" s="284"/>
      <c r="HZQ2" s="284"/>
      <c r="HZR2" s="284"/>
      <c r="HZS2" s="284"/>
      <c r="HZT2" s="284"/>
      <c r="HZU2" s="284"/>
      <c r="HZV2" s="284"/>
      <c r="HZW2" s="284"/>
      <c r="HZX2" s="284"/>
      <c r="HZY2" s="284"/>
      <c r="HZZ2" s="284"/>
      <c r="IAA2" s="284"/>
      <c r="IAB2" s="283"/>
      <c r="IAC2" s="284"/>
      <c r="IAD2" s="284"/>
      <c r="IAE2" s="284"/>
      <c r="IAF2" s="284"/>
      <c r="IAG2" s="284"/>
      <c r="IAH2" s="284"/>
      <c r="IAI2" s="284"/>
      <c r="IAJ2" s="284"/>
      <c r="IAK2" s="284"/>
      <c r="IAL2" s="284"/>
      <c r="IAM2" s="284"/>
      <c r="IAN2" s="284"/>
      <c r="IAO2" s="284"/>
      <c r="IAP2" s="284"/>
      <c r="IAQ2" s="284"/>
      <c r="IAR2" s="283"/>
      <c r="IAS2" s="284"/>
      <c r="IAT2" s="284"/>
      <c r="IAU2" s="284"/>
      <c r="IAV2" s="284"/>
      <c r="IAW2" s="284"/>
      <c r="IAX2" s="284"/>
      <c r="IAY2" s="284"/>
      <c r="IAZ2" s="284"/>
      <c r="IBA2" s="284"/>
      <c r="IBB2" s="284"/>
      <c r="IBC2" s="284"/>
      <c r="IBD2" s="284"/>
      <c r="IBE2" s="284"/>
      <c r="IBF2" s="284"/>
      <c r="IBG2" s="284"/>
      <c r="IBH2" s="283"/>
      <c r="IBI2" s="284"/>
      <c r="IBJ2" s="284"/>
      <c r="IBK2" s="284"/>
      <c r="IBL2" s="284"/>
      <c r="IBM2" s="284"/>
      <c r="IBN2" s="284"/>
      <c r="IBO2" s="284"/>
      <c r="IBP2" s="284"/>
      <c r="IBQ2" s="284"/>
      <c r="IBR2" s="284"/>
      <c r="IBS2" s="284"/>
      <c r="IBT2" s="284"/>
      <c r="IBU2" s="284"/>
      <c r="IBV2" s="284"/>
      <c r="IBW2" s="284"/>
      <c r="IBX2" s="283"/>
      <c r="IBY2" s="284"/>
      <c r="IBZ2" s="284"/>
      <c r="ICA2" s="284"/>
      <c r="ICB2" s="284"/>
      <c r="ICC2" s="284"/>
      <c r="ICD2" s="284"/>
      <c r="ICE2" s="284"/>
      <c r="ICF2" s="284"/>
      <c r="ICG2" s="284"/>
      <c r="ICH2" s="284"/>
      <c r="ICI2" s="284"/>
      <c r="ICJ2" s="284"/>
      <c r="ICK2" s="284"/>
      <c r="ICL2" s="284"/>
      <c r="ICM2" s="284"/>
      <c r="ICN2" s="283"/>
      <c r="ICO2" s="284"/>
      <c r="ICP2" s="284"/>
      <c r="ICQ2" s="284"/>
      <c r="ICR2" s="284"/>
      <c r="ICS2" s="284"/>
      <c r="ICT2" s="284"/>
      <c r="ICU2" s="284"/>
      <c r="ICV2" s="284"/>
      <c r="ICW2" s="284"/>
      <c r="ICX2" s="284"/>
      <c r="ICY2" s="284"/>
      <c r="ICZ2" s="284"/>
      <c r="IDA2" s="284"/>
      <c r="IDB2" s="284"/>
      <c r="IDC2" s="284"/>
      <c r="IDD2" s="283"/>
      <c r="IDE2" s="284"/>
      <c r="IDF2" s="284"/>
      <c r="IDG2" s="284"/>
      <c r="IDH2" s="284"/>
      <c r="IDI2" s="284"/>
      <c r="IDJ2" s="284"/>
      <c r="IDK2" s="284"/>
      <c r="IDL2" s="284"/>
      <c r="IDM2" s="284"/>
      <c r="IDN2" s="284"/>
      <c r="IDO2" s="284"/>
      <c r="IDP2" s="284"/>
      <c r="IDQ2" s="284"/>
      <c r="IDR2" s="284"/>
      <c r="IDS2" s="284"/>
      <c r="IDT2" s="283"/>
      <c r="IDU2" s="284"/>
      <c r="IDV2" s="284"/>
      <c r="IDW2" s="284"/>
      <c r="IDX2" s="284"/>
      <c r="IDY2" s="284"/>
      <c r="IDZ2" s="284"/>
      <c r="IEA2" s="284"/>
      <c r="IEB2" s="284"/>
      <c r="IEC2" s="284"/>
      <c r="IED2" s="284"/>
      <c r="IEE2" s="284"/>
      <c r="IEF2" s="284"/>
      <c r="IEG2" s="284"/>
      <c r="IEH2" s="284"/>
      <c r="IEI2" s="284"/>
      <c r="IEJ2" s="283"/>
      <c r="IEK2" s="284"/>
      <c r="IEL2" s="284"/>
      <c r="IEM2" s="284"/>
      <c r="IEN2" s="284"/>
      <c r="IEO2" s="284"/>
      <c r="IEP2" s="284"/>
      <c r="IEQ2" s="284"/>
      <c r="IER2" s="284"/>
      <c r="IES2" s="284"/>
      <c r="IET2" s="284"/>
      <c r="IEU2" s="284"/>
      <c r="IEV2" s="284"/>
      <c r="IEW2" s="284"/>
      <c r="IEX2" s="284"/>
      <c r="IEY2" s="284"/>
      <c r="IEZ2" s="283"/>
      <c r="IFA2" s="284"/>
      <c r="IFB2" s="284"/>
      <c r="IFC2" s="284"/>
      <c r="IFD2" s="284"/>
      <c r="IFE2" s="284"/>
      <c r="IFF2" s="284"/>
      <c r="IFG2" s="284"/>
      <c r="IFH2" s="284"/>
      <c r="IFI2" s="284"/>
      <c r="IFJ2" s="284"/>
      <c r="IFK2" s="284"/>
      <c r="IFL2" s="284"/>
      <c r="IFM2" s="284"/>
      <c r="IFN2" s="284"/>
      <c r="IFO2" s="284"/>
      <c r="IFP2" s="283"/>
      <c r="IFQ2" s="284"/>
      <c r="IFR2" s="284"/>
      <c r="IFS2" s="284"/>
      <c r="IFT2" s="284"/>
      <c r="IFU2" s="284"/>
      <c r="IFV2" s="284"/>
      <c r="IFW2" s="284"/>
      <c r="IFX2" s="284"/>
      <c r="IFY2" s="284"/>
      <c r="IFZ2" s="284"/>
      <c r="IGA2" s="284"/>
      <c r="IGB2" s="284"/>
      <c r="IGC2" s="284"/>
      <c r="IGD2" s="284"/>
      <c r="IGE2" s="284"/>
      <c r="IGF2" s="283"/>
      <c r="IGG2" s="284"/>
      <c r="IGH2" s="284"/>
      <c r="IGI2" s="284"/>
      <c r="IGJ2" s="284"/>
      <c r="IGK2" s="284"/>
      <c r="IGL2" s="284"/>
      <c r="IGM2" s="284"/>
      <c r="IGN2" s="284"/>
      <c r="IGO2" s="284"/>
      <c r="IGP2" s="284"/>
      <c r="IGQ2" s="284"/>
      <c r="IGR2" s="284"/>
      <c r="IGS2" s="284"/>
      <c r="IGT2" s="284"/>
      <c r="IGU2" s="284"/>
      <c r="IGV2" s="283"/>
      <c r="IGW2" s="284"/>
      <c r="IGX2" s="284"/>
      <c r="IGY2" s="284"/>
      <c r="IGZ2" s="284"/>
      <c r="IHA2" s="284"/>
      <c r="IHB2" s="284"/>
      <c r="IHC2" s="284"/>
      <c r="IHD2" s="284"/>
      <c r="IHE2" s="284"/>
      <c r="IHF2" s="284"/>
      <c r="IHG2" s="284"/>
      <c r="IHH2" s="284"/>
      <c r="IHI2" s="284"/>
      <c r="IHJ2" s="284"/>
      <c r="IHK2" s="284"/>
      <c r="IHL2" s="283"/>
      <c r="IHM2" s="284"/>
      <c r="IHN2" s="284"/>
      <c r="IHO2" s="284"/>
      <c r="IHP2" s="284"/>
      <c r="IHQ2" s="284"/>
      <c r="IHR2" s="284"/>
      <c r="IHS2" s="284"/>
      <c r="IHT2" s="284"/>
      <c r="IHU2" s="284"/>
      <c r="IHV2" s="284"/>
      <c r="IHW2" s="284"/>
      <c r="IHX2" s="284"/>
      <c r="IHY2" s="284"/>
      <c r="IHZ2" s="284"/>
      <c r="IIA2" s="284"/>
      <c r="IIB2" s="283"/>
      <c r="IIC2" s="284"/>
      <c r="IID2" s="284"/>
      <c r="IIE2" s="284"/>
      <c r="IIF2" s="284"/>
      <c r="IIG2" s="284"/>
      <c r="IIH2" s="284"/>
      <c r="III2" s="284"/>
      <c r="IIJ2" s="284"/>
      <c r="IIK2" s="284"/>
      <c r="IIL2" s="284"/>
      <c r="IIM2" s="284"/>
      <c r="IIN2" s="284"/>
      <c r="IIO2" s="284"/>
      <c r="IIP2" s="284"/>
      <c r="IIQ2" s="284"/>
      <c r="IIR2" s="283"/>
      <c r="IIS2" s="284"/>
      <c r="IIT2" s="284"/>
      <c r="IIU2" s="284"/>
      <c r="IIV2" s="284"/>
      <c r="IIW2" s="284"/>
      <c r="IIX2" s="284"/>
      <c r="IIY2" s="284"/>
      <c r="IIZ2" s="284"/>
      <c r="IJA2" s="284"/>
      <c r="IJB2" s="284"/>
      <c r="IJC2" s="284"/>
      <c r="IJD2" s="284"/>
      <c r="IJE2" s="284"/>
      <c r="IJF2" s="284"/>
      <c r="IJG2" s="284"/>
      <c r="IJH2" s="283"/>
      <c r="IJI2" s="284"/>
      <c r="IJJ2" s="284"/>
      <c r="IJK2" s="284"/>
      <c r="IJL2" s="284"/>
      <c r="IJM2" s="284"/>
      <c r="IJN2" s="284"/>
      <c r="IJO2" s="284"/>
      <c r="IJP2" s="284"/>
      <c r="IJQ2" s="284"/>
      <c r="IJR2" s="284"/>
      <c r="IJS2" s="284"/>
      <c r="IJT2" s="284"/>
      <c r="IJU2" s="284"/>
      <c r="IJV2" s="284"/>
      <c r="IJW2" s="284"/>
      <c r="IJX2" s="283"/>
      <c r="IJY2" s="284"/>
      <c r="IJZ2" s="284"/>
      <c r="IKA2" s="284"/>
      <c r="IKB2" s="284"/>
      <c r="IKC2" s="284"/>
      <c r="IKD2" s="284"/>
      <c r="IKE2" s="284"/>
      <c r="IKF2" s="284"/>
      <c r="IKG2" s="284"/>
      <c r="IKH2" s="284"/>
      <c r="IKI2" s="284"/>
      <c r="IKJ2" s="284"/>
      <c r="IKK2" s="284"/>
      <c r="IKL2" s="284"/>
      <c r="IKM2" s="284"/>
      <c r="IKN2" s="283"/>
      <c r="IKO2" s="284"/>
      <c r="IKP2" s="284"/>
      <c r="IKQ2" s="284"/>
      <c r="IKR2" s="284"/>
      <c r="IKS2" s="284"/>
      <c r="IKT2" s="284"/>
      <c r="IKU2" s="284"/>
      <c r="IKV2" s="284"/>
      <c r="IKW2" s="284"/>
      <c r="IKX2" s="284"/>
      <c r="IKY2" s="284"/>
      <c r="IKZ2" s="284"/>
      <c r="ILA2" s="284"/>
      <c r="ILB2" s="284"/>
      <c r="ILC2" s="284"/>
      <c r="ILD2" s="283"/>
      <c r="ILE2" s="284"/>
      <c r="ILF2" s="284"/>
      <c r="ILG2" s="284"/>
      <c r="ILH2" s="284"/>
      <c r="ILI2" s="284"/>
      <c r="ILJ2" s="284"/>
      <c r="ILK2" s="284"/>
      <c r="ILL2" s="284"/>
      <c r="ILM2" s="284"/>
      <c r="ILN2" s="284"/>
      <c r="ILO2" s="284"/>
      <c r="ILP2" s="284"/>
      <c r="ILQ2" s="284"/>
      <c r="ILR2" s="284"/>
      <c r="ILS2" s="284"/>
      <c r="ILT2" s="283"/>
      <c r="ILU2" s="284"/>
      <c r="ILV2" s="284"/>
      <c r="ILW2" s="284"/>
      <c r="ILX2" s="284"/>
      <c r="ILY2" s="284"/>
      <c r="ILZ2" s="284"/>
      <c r="IMA2" s="284"/>
      <c r="IMB2" s="284"/>
      <c r="IMC2" s="284"/>
      <c r="IMD2" s="284"/>
      <c r="IME2" s="284"/>
      <c r="IMF2" s="284"/>
      <c r="IMG2" s="284"/>
      <c r="IMH2" s="284"/>
      <c r="IMI2" s="284"/>
      <c r="IMJ2" s="283"/>
      <c r="IMK2" s="284"/>
      <c r="IML2" s="284"/>
      <c r="IMM2" s="284"/>
      <c r="IMN2" s="284"/>
      <c r="IMO2" s="284"/>
      <c r="IMP2" s="284"/>
      <c r="IMQ2" s="284"/>
      <c r="IMR2" s="284"/>
      <c r="IMS2" s="284"/>
      <c r="IMT2" s="284"/>
      <c r="IMU2" s="284"/>
      <c r="IMV2" s="284"/>
      <c r="IMW2" s="284"/>
      <c r="IMX2" s="284"/>
      <c r="IMY2" s="284"/>
      <c r="IMZ2" s="283"/>
      <c r="INA2" s="284"/>
      <c r="INB2" s="284"/>
      <c r="INC2" s="284"/>
      <c r="IND2" s="284"/>
      <c r="INE2" s="284"/>
      <c r="INF2" s="284"/>
      <c r="ING2" s="284"/>
      <c r="INH2" s="284"/>
      <c r="INI2" s="284"/>
      <c r="INJ2" s="284"/>
      <c r="INK2" s="284"/>
      <c r="INL2" s="284"/>
      <c r="INM2" s="284"/>
      <c r="INN2" s="284"/>
      <c r="INO2" s="284"/>
      <c r="INP2" s="283"/>
      <c r="INQ2" s="284"/>
      <c r="INR2" s="284"/>
      <c r="INS2" s="284"/>
      <c r="INT2" s="284"/>
      <c r="INU2" s="284"/>
      <c r="INV2" s="284"/>
      <c r="INW2" s="284"/>
      <c r="INX2" s="284"/>
      <c r="INY2" s="284"/>
      <c r="INZ2" s="284"/>
      <c r="IOA2" s="284"/>
      <c r="IOB2" s="284"/>
      <c r="IOC2" s="284"/>
      <c r="IOD2" s="284"/>
      <c r="IOE2" s="284"/>
      <c r="IOF2" s="283"/>
      <c r="IOG2" s="284"/>
      <c r="IOH2" s="284"/>
      <c r="IOI2" s="284"/>
      <c r="IOJ2" s="284"/>
      <c r="IOK2" s="284"/>
      <c r="IOL2" s="284"/>
      <c r="IOM2" s="284"/>
      <c r="ION2" s="284"/>
      <c r="IOO2" s="284"/>
      <c r="IOP2" s="284"/>
      <c r="IOQ2" s="284"/>
      <c r="IOR2" s="284"/>
      <c r="IOS2" s="284"/>
      <c r="IOT2" s="284"/>
      <c r="IOU2" s="284"/>
      <c r="IOV2" s="283"/>
      <c r="IOW2" s="284"/>
      <c r="IOX2" s="284"/>
      <c r="IOY2" s="284"/>
      <c r="IOZ2" s="284"/>
      <c r="IPA2" s="284"/>
      <c r="IPB2" s="284"/>
      <c r="IPC2" s="284"/>
      <c r="IPD2" s="284"/>
      <c r="IPE2" s="284"/>
      <c r="IPF2" s="284"/>
      <c r="IPG2" s="284"/>
      <c r="IPH2" s="284"/>
      <c r="IPI2" s="284"/>
      <c r="IPJ2" s="284"/>
      <c r="IPK2" s="284"/>
      <c r="IPL2" s="283"/>
      <c r="IPM2" s="284"/>
      <c r="IPN2" s="284"/>
      <c r="IPO2" s="284"/>
      <c r="IPP2" s="284"/>
      <c r="IPQ2" s="284"/>
      <c r="IPR2" s="284"/>
      <c r="IPS2" s="284"/>
      <c r="IPT2" s="284"/>
      <c r="IPU2" s="284"/>
      <c r="IPV2" s="284"/>
      <c r="IPW2" s="284"/>
      <c r="IPX2" s="284"/>
      <c r="IPY2" s="284"/>
      <c r="IPZ2" s="284"/>
      <c r="IQA2" s="284"/>
      <c r="IQB2" s="283"/>
      <c r="IQC2" s="284"/>
      <c r="IQD2" s="284"/>
      <c r="IQE2" s="284"/>
      <c r="IQF2" s="284"/>
      <c r="IQG2" s="284"/>
      <c r="IQH2" s="284"/>
      <c r="IQI2" s="284"/>
      <c r="IQJ2" s="284"/>
      <c r="IQK2" s="284"/>
      <c r="IQL2" s="284"/>
      <c r="IQM2" s="284"/>
      <c r="IQN2" s="284"/>
      <c r="IQO2" s="284"/>
      <c r="IQP2" s="284"/>
      <c r="IQQ2" s="284"/>
      <c r="IQR2" s="283"/>
      <c r="IQS2" s="284"/>
      <c r="IQT2" s="284"/>
      <c r="IQU2" s="284"/>
      <c r="IQV2" s="284"/>
      <c r="IQW2" s="284"/>
      <c r="IQX2" s="284"/>
      <c r="IQY2" s="284"/>
      <c r="IQZ2" s="284"/>
      <c r="IRA2" s="284"/>
      <c r="IRB2" s="284"/>
      <c r="IRC2" s="284"/>
      <c r="IRD2" s="284"/>
      <c r="IRE2" s="284"/>
      <c r="IRF2" s="284"/>
      <c r="IRG2" s="284"/>
      <c r="IRH2" s="283"/>
      <c r="IRI2" s="284"/>
      <c r="IRJ2" s="284"/>
      <c r="IRK2" s="284"/>
      <c r="IRL2" s="284"/>
      <c r="IRM2" s="284"/>
      <c r="IRN2" s="284"/>
      <c r="IRO2" s="284"/>
      <c r="IRP2" s="284"/>
      <c r="IRQ2" s="284"/>
      <c r="IRR2" s="284"/>
      <c r="IRS2" s="284"/>
      <c r="IRT2" s="284"/>
      <c r="IRU2" s="284"/>
      <c r="IRV2" s="284"/>
      <c r="IRW2" s="284"/>
      <c r="IRX2" s="283"/>
      <c r="IRY2" s="284"/>
      <c r="IRZ2" s="284"/>
      <c r="ISA2" s="284"/>
      <c r="ISB2" s="284"/>
      <c r="ISC2" s="284"/>
      <c r="ISD2" s="284"/>
      <c r="ISE2" s="284"/>
      <c r="ISF2" s="284"/>
      <c r="ISG2" s="284"/>
      <c r="ISH2" s="284"/>
      <c r="ISI2" s="284"/>
      <c r="ISJ2" s="284"/>
      <c r="ISK2" s="284"/>
      <c r="ISL2" s="284"/>
      <c r="ISM2" s="284"/>
      <c r="ISN2" s="283"/>
      <c r="ISO2" s="284"/>
      <c r="ISP2" s="284"/>
      <c r="ISQ2" s="284"/>
      <c r="ISR2" s="284"/>
      <c r="ISS2" s="284"/>
      <c r="IST2" s="284"/>
      <c r="ISU2" s="284"/>
      <c r="ISV2" s="284"/>
      <c r="ISW2" s="284"/>
      <c r="ISX2" s="284"/>
      <c r="ISY2" s="284"/>
      <c r="ISZ2" s="284"/>
      <c r="ITA2" s="284"/>
      <c r="ITB2" s="284"/>
      <c r="ITC2" s="284"/>
      <c r="ITD2" s="283"/>
      <c r="ITE2" s="284"/>
      <c r="ITF2" s="284"/>
      <c r="ITG2" s="284"/>
      <c r="ITH2" s="284"/>
      <c r="ITI2" s="284"/>
      <c r="ITJ2" s="284"/>
      <c r="ITK2" s="284"/>
      <c r="ITL2" s="284"/>
      <c r="ITM2" s="284"/>
      <c r="ITN2" s="284"/>
      <c r="ITO2" s="284"/>
      <c r="ITP2" s="284"/>
      <c r="ITQ2" s="284"/>
      <c r="ITR2" s="284"/>
      <c r="ITS2" s="284"/>
      <c r="ITT2" s="283"/>
      <c r="ITU2" s="284"/>
      <c r="ITV2" s="284"/>
      <c r="ITW2" s="284"/>
      <c r="ITX2" s="284"/>
      <c r="ITY2" s="284"/>
      <c r="ITZ2" s="284"/>
      <c r="IUA2" s="284"/>
      <c r="IUB2" s="284"/>
      <c r="IUC2" s="284"/>
      <c r="IUD2" s="284"/>
      <c r="IUE2" s="284"/>
      <c r="IUF2" s="284"/>
      <c r="IUG2" s="284"/>
      <c r="IUH2" s="284"/>
      <c r="IUI2" s="284"/>
      <c r="IUJ2" s="283"/>
      <c r="IUK2" s="284"/>
      <c r="IUL2" s="284"/>
      <c r="IUM2" s="284"/>
      <c r="IUN2" s="284"/>
      <c r="IUO2" s="284"/>
      <c r="IUP2" s="284"/>
      <c r="IUQ2" s="284"/>
      <c r="IUR2" s="284"/>
      <c r="IUS2" s="284"/>
      <c r="IUT2" s="284"/>
      <c r="IUU2" s="284"/>
      <c r="IUV2" s="284"/>
      <c r="IUW2" s="284"/>
      <c r="IUX2" s="284"/>
      <c r="IUY2" s="284"/>
      <c r="IUZ2" s="283"/>
      <c r="IVA2" s="284"/>
      <c r="IVB2" s="284"/>
      <c r="IVC2" s="284"/>
      <c r="IVD2" s="284"/>
      <c r="IVE2" s="284"/>
      <c r="IVF2" s="284"/>
      <c r="IVG2" s="284"/>
      <c r="IVH2" s="284"/>
      <c r="IVI2" s="284"/>
      <c r="IVJ2" s="284"/>
      <c r="IVK2" s="284"/>
      <c r="IVL2" s="284"/>
      <c r="IVM2" s="284"/>
      <c r="IVN2" s="284"/>
      <c r="IVO2" s="284"/>
      <c r="IVP2" s="283"/>
      <c r="IVQ2" s="284"/>
      <c r="IVR2" s="284"/>
      <c r="IVS2" s="284"/>
      <c r="IVT2" s="284"/>
      <c r="IVU2" s="284"/>
      <c r="IVV2" s="284"/>
      <c r="IVW2" s="284"/>
      <c r="IVX2" s="284"/>
      <c r="IVY2" s="284"/>
      <c r="IVZ2" s="284"/>
      <c r="IWA2" s="284"/>
      <c r="IWB2" s="284"/>
      <c r="IWC2" s="284"/>
      <c r="IWD2" s="284"/>
      <c r="IWE2" s="284"/>
      <c r="IWF2" s="283"/>
      <c r="IWG2" s="284"/>
      <c r="IWH2" s="284"/>
      <c r="IWI2" s="284"/>
      <c r="IWJ2" s="284"/>
      <c r="IWK2" s="284"/>
      <c r="IWL2" s="284"/>
      <c r="IWM2" s="284"/>
      <c r="IWN2" s="284"/>
      <c r="IWO2" s="284"/>
      <c r="IWP2" s="284"/>
      <c r="IWQ2" s="284"/>
      <c r="IWR2" s="284"/>
      <c r="IWS2" s="284"/>
      <c r="IWT2" s="284"/>
      <c r="IWU2" s="284"/>
      <c r="IWV2" s="283"/>
      <c r="IWW2" s="284"/>
      <c r="IWX2" s="284"/>
      <c r="IWY2" s="284"/>
      <c r="IWZ2" s="284"/>
      <c r="IXA2" s="284"/>
      <c r="IXB2" s="284"/>
      <c r="IXC2" s="284"/>
      <c r="IXD2" s="284"/>
      <c r="IXE2" s="284"/>
      <c r="IXF2" s="284"/>
      <c r="IXG2" s="284"/>
      <c r="IXH2" s="284"/>
      <c r="IXI2" s="284"/>
      <c r="IXJ2" s="284"/>
      <c r="IXK2" s="284"/>
      <c r="IXL2" s="283"/>
      <c r="IXM2" s="284"/>
      <c r="IXN2" s="284"/>
      <c r="IXO2" s="284"/>
      <c r="IXP2" s="284"/>
      <c r="IXQ2" s="284"/>
      <c r="IXR2" s="284"/>
      <c r="IXS2" s="284"/>
      <c r="IXT2" s="284"/>
      <c r="IXU2" s="284"/>
      <c r="IXV2" s="284"/>
      <c r="IXW2" s="284"/>
      <c r="IXX2" s="284"/>
      <c r="IXY2" s="284"/>
      <c r="IXZ2" s="284"/>
      <c r="IYA2" s="284"/>
      <c r="IYB2" s="283"/>
      <c r="IYC2" s="284"/>
      <c r="IYD2" s="284"/>
      <c r="IYE2" s="284"/>
      <c r="IYF2" s="284"/>
      <c r="IYG2" s="284"/>
      <c r="IYH2" s="284"/>
      <c r="IYI2" s="284"/>
      <c r="IYJ2" s="284"/>
      <c r="IYK2" s="284"/>
      <c r="IYL2" s="284"/>
      <c r="IYM2" s="284"/>
      <c r="IYN2" s="284"/>
      <c r="IYO2" s="284"/>
      <c r="IYP2" s="284"/>
      <c r="IYQ2" s="284"/>
      <c r="IYR2" s="283"/>
      <c r="IYS2" s="284"/>
      <c r="IYT2" s="284"/>
      <c r="IYU2" s="284"/>
      <c r="IYV2" s="284"/>
      <c r="IYW2" s="284"/>
      <c r="IYX2" s="284"/>
      <c r="IYY2" s="284"/>
      <c r="IYZ2" s="284"/>
      <c r="IZA2" s="284"/>
      <c r="IZB2" s="284"/>
      <c r="IZC2" s="284"/>
      <c r="IZD2" s="284"/>
      <c r="IZE2" s="284"/>
      <c r="IZF2" s="284"/>
      <c r="IZG2" s="284"/>
      <c r="IZH2" s="283"/>
      <c r="IZI2" s="284"/>
      <c r="IZJ2" s="284"/>
      <c r="IZK2" s="284"/>
      <c r="IZL2" s="284"/>
      <c r="IZM2" s="284"/>
      <c r="IZN2" s="284"/>
      <c r="IZO2" s="284"/>
      <c r="IZP2" s="284"/>
      <c r="IZQ2" s="284"/>
      <c r="IZR2" s="284"/>
      <c r="IZS2" s="284"/>
      <c r="IZT2" s="284"/>
      <c r="IZU2" s="284"/>
      <c r="IZV2" s="284"/>
      <c r="IZW2" s="284"/>
      <c r="IZX2" s="283"/>
      <c r="IZY2" s="284"/>
      <c r="IZZ2" s="284"/>
      <c r="JAA2" s="284"/>
      <c r="JAB2" s="284"/>
      <c r="JAC2" s="284"/>
      <c r="JAD2" s="284"/>
      <c r="JAE2" s="284"/>
      <c r="JAF2" s="284"/>
      <c r="JAG2" s="284"/>
      <c r="JAH2" s="284"/>
      <c r="JAI2" s="284"/>
      <c r="JAJ2" s="284"/>
      <c r="JAK2" s="284"/>
      <c r="JAL2" s="284"/>
      <c r="JAM2" s="284"/>
      <c r="JAN2" s="283"/>
      <c r="JAO2" s="284"/>
      <c r="JAP2" s="284"/>
      <c r="JAQ2" s="284"/>
      <c r="JAR2" s="284"/>
      <c r="JAS2" s="284"/>
      <c r="JAT2" s="284"/>
      <c r="JAU2" s="284"/>
      <c r="JAV2" s="284"/>
      <c r="JAW2" s="284"/>
      <c r="JAX2" s="284"/>
      <c r="JAY2" s="284"/>
      <c r="JAZ2" s="284"/>
      <c r="JBA2" s="284"/>
      <c r="JBB2" s="284"/>
      <c r="JBC2" s="284"/>
      <c r="JBD2" s="283"/>
      <c r="JBE2" s="284"/>
      <c r="JBF2" s="284"/>
      <c r="JBG2" s="284"/>
      <c r="JBH2" s="284"/>
      <c r="JBI2" s="284"/>
      <c r="JBJ2" s="284"/>
      <c r="JBK2" s="284"/>
      <c r="JBL2" s="284"/>
      <c r="JBM2" s="284"/>
      <c r="JBN2" s="284"/>
      <c r="JBO2" s="284"/>
      <c r="JBP2" s="284"/>
      <c r="JBQ2" s="284"/>
      <c r="JBR2" s="284"/>
      <c r="JBS2" s="284"/>
      <c r="JBT2" s="283"/>
      <c r="JBU2" s="284"/>
      <c r="JBV2" s="284"/>
      <c r="JBW2" s="284"/>
      <c r="JBX2" s="284"/>
      <c r="JBY2" s="284"/>
      <c r="JBZ2" s="284"/>
      <c r="JCA2" s="284"/>
      <c r="JCB2" s="284"/>
      <c r="JCC2" s="284"/>
      <c r="JCD2" s="284"/>
      <c r="JCE2" s="284"/>
      <c r="JCF2" s="284"/>
      <c r="JCG2" s="284"/>
      <c r="JCH2" s="284"/>
      <c r="JCI2" s="284"/>
      <c r="JCJ2" s="283"/>
      <c r="JCK2" s="284"/>
      <c r="JCL2" s="284"/>
      <c r="JCM2" s="284"/>
      <c r="JCN2" s="284"/>
      <c r="JCO2" s="284"/>
      <c r="JCP2" s="284"/>
      <c r="JCQ2" s="284"/>
      <c r="JCR2" s="284"/>
      <c r="JCS2" s="284"/>
      <c r="JCT2" s="284"/>
      <c r="JCU2" s="284"/>
      <c r="JCV2" s="284"/>
      <c r="JCW2" s="284"/>
      <c r="JCX2" s="284"/>
      <c r="JCY2" s="284"/>
      <c r="JCZ2" s="283"/>
      <c r="JDA2" s="284"/>
      <c r="JDB2" s="284"/>
      <c r="JDC2" s="284"/>
      <c r="JDD2" s="284"/>
      <c r="JDE2" s="284"/>
      <c r="JDF2" s="284"/>
      <c r="JDG2" s="284"/>
      <c r="JDH2" s="284"/>
      <c r="JDI2" s="284"/>
      <c r="JDJ2" s="284"/>
      <c r="JDK2" s="284"/>
      <c r="JDL2" s="284"/>
      <c r="JDM2" s="284"/>
      <c r="JDN2" s="284"/>
      <c r="JDO2" s="284"/>
      <c r="JDP2" s="283"/>
      <c r="JDQ2" s="284"/>
      <c r="JDR2" s="284"/>
      <c r="JDS2" s="284"/>
      <c r="JDT2" s="284"/>
      <c r="JDU2" s="284"/>
      <c r="JDV2" s="284"/>
      <c r="JDW2" s="284"/>
      <c r="JDX2" s="284"/>
      <c r="JDY2" s="284"/>
      <c r="JDZ2" s="284"/>
      <c r="JEA2" s="284"/>
      <c r="JEB2" s="284"/>
      <c r="JEC2" s="284"/>
      <c r="JED2" s="284"/>
      <c r="JEE2" s="284"/>
      <c r="JEF2" s="283"/>
      <c r="JEG2" s="284"/>
      <c r="JEH2" s="284"/>
      <c r="JEI2" s="284"/>
      <c r="JEJ2" s="284"/>
      <c r="JEK2" s="284"/>
      <c r="JEL2" s="284"/>
      <c r="JEM2" s="284"/>
      <c r="JEN2" s="284"/>
      <c r="JEO2" s="284"/>
      <c r="JEP2" s="284"/>
      <c r="JEQ2" s="284"/>
      <c r="JER2" s="284"/>
      <c r="JES2" s="284"/>
      <c r="JET2" s="284"/>
      <c r="JEU2" s="284"/>
      <c r="JEV2" s="283"/>
      <c r="JEW2" s="284"/>
      <c r="JEX2" s="284"/>
      <c r="JEY2" s="284"/>
      <c r="JEZ2" s="284"/>
      <c r="JFA2" s="284"/>
      <c r="JFB2" s="284"/>
      <c r="JFC2" s="284"/>
      <c r="JFD2" s="284"/>
      <c r="JFE2" s="284"/>
      <c r="JFF2" s="284"/>
      <c r="JFG2" s="284"/>
      <c r="JFH2" s="284"/>
      <c r="JFI2" s="284"/>
      <c r="JFJ2" s="284"/>
      <c r="JFK2" s="284"/>
      <c r="JFL2" s="283"/>
      <c r="JFM2" s="284"/>
      <c r="JFN2" s="284"/>
      <c r="JFO2" s="284"/>
      <c r="JFP2" s="284"/>
      <c r="JFQ2" s="284"/>
      <c r="JFR2" s="284"/>
      <c r="JFS2" s="284"/>
      <c r="JFT2" s="284"/>
      <c r="JFU2" s="284"/>
      <c r="JFV2" s="284"/>
      <c r="JFW2" s="284"/>
      <c r="JFX2" s="284"/>
      <c r="JFY2" s="284"/>
      <c r="JFZ2" s="284"/>
      <c r="JGA2" s="284"/>
      <c r="JGB2" s="283"/>
      <c r="JGC2" s="284"/>
      <c r="JGD2" s="284"/>
      <c r="JGE2" s="284"/>
      <c r="JGF2" s="284"/>
      <c r="JGG2" s="284"/>
      <c r="JGH2" s="284"/>
      <c r="JGI2" s="284"/>
      <c r="JGJ2" s="284"/>
      <c r="JGK2" s="284"/>
      <c r="JGL2" s="284"/>
      <c r="JGM2" s="284"/>
      <c r="JGN2" s="284"/>
      <c r="JGO2" s="284"/>
      <c r="JGP2" s="284"/>
      <c r="JGQ2" s="284"/>
      <c r="JGR2" s="283"/>
      <c r="JGS2" s="284"/>
      <c r="JGT2" s="284"/>
      <c r="JGU2" s="284"/>
      <c r="JGV2" s="284"/>
      <c r="JGW2" s="284"/>
      <c r="JGX2" s="284"/>
      <c r="JGY2" s="284"/>
      <c r="JGZ2" s="284"/>
      <c r="JHA2" s="284"/>
      <c r="JHB2" s="284"/>
      <c r="JHC2" s="284"/>
      <c r="JHD2" s="284"/>
      <c r="JHE2" s="284"/>
      <c r="JHF2" s="284"/>
      <c r="JHG2" s="284"/>
      <c r="JHH2" s="283"/>
      <c r="JHI2" s="284"/>
      <c r="JHJ2" s="284"/>
      <c r="JHK2" s="284"/>
      <c r="JHL2" s="284"/>
      <c r="JHM2" s="284"/>
      <c r="JHN2" s="284"/>
      <c r="JHO2" s="284"/>
      <c r="JHP2" s="284"/>
      <c r="JHQ2" s="284"/>
      <c r="JHR2" s="284"/>
      <c r="JHS2" s="284"/>
      <c r="JHT2" s="284"/>
      <c r="JHU2" s="284"/>
      <c r="JHV2" s="284"/>
      <c r="JHW2" s="284"/>
      <c r="JHX2" s="283"/>
      <c r="JHY2" s="284"/>
      <c r="JHZ2" s="284"/>
      <c r="JIA2" s="284"/>
      <c r="JIB2" s="284"/>
      <c r="JIC2" s="284"/>
      <c r="JID2" s="284"/>
      <c r="JIE2" s="284"/>
      <c r="JIF2" s="284"/>
      <c r="JIG2" s="284"/>
      <c r="JIH2" s="284"/>
      <c r="JII2" s="284"/>
      <c r="JIJ2" s="284"/>
      <c r="JIK2" s="284"/>
      <c r="JIL2" s="284"/>
      <c r="JIM2" s="284"/>
      <c r="JIN2" s="283"/>
      <c r="JIO2" s="284"/>
      <c r="JIP2" s="284"/>
      <c r="JIQ2" s="284"/>
      <c r="JIR2" s="284"/>
      <c r="JIS2" s="284"/>
      <c r="JIT2" s="284"/>
      <c r="JIU2" s="284"/>
      <c r="JIV2" s="284"/>
      <c r="JIW2" s="284"/>
      <c r="JIX2" s="284"/>
      <c r="JIY2" s="284"/>
      <c r="JIZ2" s="284"/>
      <c r="JJA2" s="284"/>
      <c r="JJB2" s="284"/>
      <c r="JJC2" s="284"/>
      <c r="JJD2" s="283"/>
      <c r="JJE2" s="284"/>
      <c r="JJF2" s="284"/>
      <c r="JJG2" s="284"/>
      <c r="JJH2" s="284"/>
      <c r="JJI2" s="284"/>
      <c r="JJJ2" s="284"/>
      <c r="JJK2" s="284"/>
      <c r="JJL2" s="284"/>
      <c r="JJM2" s="284"/>
      <c r="JJN2" s="284"/>
      <c r="JJO2" s="284"/>
      <c r="JJP2" s="284"/>
      <c r="JJQ2" s="284"/>
      <c r="JJR2" s="284"/>
      <c r="JJS2" s="284"/>
      <c r="JJT2" s="283"/>
      <c r="JJU2" s="284"/>
      <c r="JJV2" s="284"/>
      <c r="JJW2" s="284"/>
      <c r="JJX2" s="284"/>
      <c r="JJY2" s="284"/>
      <c r="JJZ2" s="284"/>
      <c r="JKA2" s="284"/>
      <c r="JKB2" s="284"/>
      <c r="JKC2" s="284"/>
      <c r="JKD2" s="284"/>
      <c r="JKE2" s="284"/>
      <c r="JKF2" s="284"/>
      <c r="JKG2" s="284"/>
      <c r="JKH2" s="284"/>
      <c r="JKI2" s="284"/>
      <c r="JKJ2" s="283"/>
      <c r="JKK2" s="284"/>
      <c r="JKL2" s="284"/>
      <c r="JKM2" s="284"/>
      <c r="JKN2" s="284"/>
      <c r="JKO2" s="284"/>
      <c r="JKP2" s="284"/>
      <c r="JKQ2" s="284"/>
      <c r="JKR2" s="284"/>
      <c r="JKS2" s="284"/>
      <c r="JKT2" s="284"/>
      <c r="JKU2" s="284"/>
      <c r="JKV2" s="284"/>
      <c r="JKW2" s="284"/>
      <c r="JKX2" s="284"/>
      <c r="JKY2" s="284"/>
      <c r="JKZ2" s="283"/>
      <c r="JLA2" s="284"/>
      <c r="JLB2" s="284"/>
      <c r="JLC2" s="284"/>
      <c r="JLD2" s="284"/>
      <c r="JLE2" s="284"/>
      <c r="JLF2" s="284"/>
      <c r="JLG2" s="284"/>
      <c r="JLH2" s="284"/>
      <c r="JLI2" s="284"/>
      <c r="JLJ2" s="284"/>
      <c r="JLK2" s="284"/>
      <c r="JLL2" s="284"/>
      <c r="JLM2" s="284"/>
      <c r="JLN2" s="284"/>
      <c r="JLO2" s="284"/>
      <c r="JLP2" s="283"/>
      <c r="JLQ2" s="284"/>
      <c r="JLR2" s="284"/>
      <c r="JLS2" s="284"/>
      <c r="JLT2" s="284"/>
      <c r="JLU2" s="284"/>
      <c r="JLV2" s="284"/>
      <c r="JLW2" s="284"/>
      <c r="JLX2" s="284"/>
      <c r="JLY2" s="284"/>
      <c r="JLZ2" s="284"/>
      <c r="JMA2" s="284"/>
      <c r="JMB2" s="284"/>
      <c r="JMC2" s="284"/>
      <c r="JMD2" s="284"/>
      <c r="JME2" s="284"/>
      <c r="JMF2" s="283"/>
      <c r="JMG2" s="284"/>
      <c r="JMH2" s="284"/>
      <c r="JMI2" s="284"/>
      <c r="JMJ2" s="284"/>
      <c r="JMK2" s="284"/>
      <c r="JML2" s="284"/>
      <c r="JMM2" s="284"/>
      <c r="JMN2" s="284"/>
      <c r="JMO2" s="284"/>
      <c r="JMP2" s="284"/>
      <c r="JMQ2" s="284"/>
      <c r="JMR2" s="284"/>
      <c r="JMS2" s="284"/>
      <c r="JMT2" s="284"/>
      <c r="JMU2" s="284"/>
      <c r="JMV2" s="283"/>
      <c r="JMW2" s="284"/>
      <c r="JMX2" s="284"/>
      <c r="JMY2" s="284"/>
      <c r="JMZ2" s="284"/>
      <c r="JNA2" s="284"/>
      <c r="JNB2" s="284"/>
      <c r="JNC2" s="284"/>
      <c r="JND2" s="284"/>
      <c r="JNE2" s="284"/>
      <c r="JNF2" s="284"/>
      <c r="JNG2" s="284"/>
      <c r="JNH2" s="284"/>
      <c r="JNI2" s="284"/>
      <c r="JNJ2" s="284"/>
      <c r="JNK2" s="284"/>
      <c r="JNL2" s="283"/>
      <c r="JNM2" s="284"/>
      <c r="JNN2" s="284"/>
      <c r="JNO2" s="284"/>
      <c r="JNP2" s="284"/>
      <c r="JNQ2" s="284"/>
      <c r="JNR2" s="284"/>
      <c r="JNS2" s="284"/>
      <c r="JNT2" s="284"/>
      <c r="JNU2" s="284"/>
      <c r="JNV2" s="284"/>
      <c r="JNW2" s="284"/>
      <c r="JNX2" s="284"/>
      <c r="JNY2" s="284"/>
      <c r="JNZ2" s="284"/>
      <c r="JOA2" s="284"/>
      <c r="JOB2" s="283"/>
      <c r="JOC2" s="284"/>
      <c r="JOD2" s="284"/>
      <c r="JOE2" s="284"/>
      <c r="JOF2" s="284"/>
      <c r="JOG2" s="284"/>
      <c r="JOH2" s="284"/>
      <c r="JOI2" s="284"/>
      <c r="JOJ2" s="284"/>
      <c r="JOK2" s="284"/>
      <c r="JOL2" s="284"/>
      <c r="JOM2" s="284"/>
      <c r="JON2" s="284"/>
      <c r="JOO2" s="284"/>
      <c r="JOP2" s="284"/>
      <c r="JOQ2" s="284"/>
      <c r="JOR2" s="283"/>
      <c r="JOS2" s="284"/>
      <c r="JOT2" s="284"/>
      <c r="JOU2" s="284"/>
      <c r="JOV2" s="284"/>
      <c r="JOW2" s="284"/>
      <c r="JOX2" s="284"/>
      <c r="JOY2" s="284"/>
      <c r="JOZ2" s="284"/>
      <c r="JPA2" s="284"/>
      <c r="JPB2" s="284"/>
      <c r="JPC2" s="284"/>
      <c r="JPD2" s="284"/>
      <c r="JPE2" s="284"/>
      <c r="JPF2" s="284"/>
      <c r="JPG2" s="284"/>
      <c r="JPH2" s="283"/>
      <c r="JPI2" s="284"/>
      <c r="JPJ2" s="284"/>
      <c r="JPK2" s="284"/>
      <c r="JPL2" s="284"/>
      <c r="JPM2" s="284"/>
      <c r="JPN2" s="284"/>
      <c r="JPO2" s="284"/>
      <c r="JPP2" s="284"/>
      <c r="JPQ2" s="284"/>
      <c r="JPR2" s="284"/>
      <c r="JPS2" s="284"/>
      <c r="JPT2" s="284"/>
      <c r="JPU2" s="284"/>
      <c r="JPV2" s="284"/>
      <c r="JPW2" s="284"/>
      <c r="JPX2" s="283"/>
      <c r="JPY2" s="284"/>
      <c r="JPZ2" s="284"/>
      <c r="JQA2" s="284"/>
      <c r="JQB2" s="284"/>
      <c r="JQC2" s="284"/>
      <c r="JQD2" s="284"/>
      <c r="JQE2" s="284"/>
      <c r="JQF2" s="284"/>
      <c r="JQG2" s="284"/>
      <c r="JQH2" s="284"/>
      <c r="JQI2" s="284"/>
      <c r="JQJ2" s="284"/>
      <c r="JQK2" s="284"/>
      <c r="JQL2" s="284"/>
      <c r="JQM2" s="284"/>
      <c r="JQN2" s="283"/>
      <c r="JQO2" s="284"/>
      <c r="JQP2" s="284"/>
      <c r="JQQ2" s="284"/>
      <c r="JQR2" s="284"/>
      <c r="JQS2" s="284"/>
      <c r="JQT2" s="284"/>
      <c r="JQU2" s="284"/>
      <c r="JQV2" s="284"/>
      <c r="JQW2" s="284"/>
      <c r="JQX2" s="284"/>
      <c r="JQY2" s="284"/>
      <c r="JQZ2" s="284"/>
      <c r="JRA2" s="284"/>
      <c r="JRB2" s="284"/>
      <c r="JRC2" s="284"/>
      <c r="JRD2" s="283"/>
      <c r="JRE2" s="284"/>
      <c r="JRF2" s="284"/>
      <c r="JRG2" s="284"/>
      <c r="JRH2" s="284"/>
      <c r="JRI2" s="284"/>
      <c r="JRJ2" s="284"/>
      <c r="JRK2" s="284"/>
      <c r="JRL2" s="284"/>
      <c r="JRM2" s="284"/>
      <c r="JRN2" s="284"/>
      <c r="JRO2" s="284"/>
      <c r="JRP2" s="284"/>
      <c r="JRQ2" s="284"/>
      <c r="JRR2" s="284"/>
      <c r="JRS2" s="284"/>
      <c r="JRT2" s="283"/>
      <c r="JRU2" s="284"/>
      <c r="JRV2" s="284"/>
      <c r="JRW2" s="284"/>
      <c r="JRX2" s="284"/>
      <c r="JRY2" s="284"/>
      <c r="JRZ2" s="284"/>
      <c r="JSA2" s="284"/>
      <c r="JSB2" s="284"/>
      <c r="JSC2" s="284"/>
      <c r="JSD2" s="284"/>
      <c r="JSE2" s="284"/>
      <c r="JSF2" s="284"/>
      <c r="JSG2" s="284"/>
      <c r="JSH2" s="284"/>
      <c r="JSI2" s="284"/>
      <c r="JSJ2" s="283"/>
      <c r="JSK2" s="284"/>
      <c r="JSL2" s="284"/>
      <c r="JSM2" s="284"/>
      <c r="JSN2" s="284"/>
      <c r="JSO2" s="284"/>
      <c r="JSP2" s="284"/>
      <c r="JSQ2" s="284"/>
      <c r="JSR2" s="284"/>
      <c r="JSS2" s="284"/>
      <c r="JST2" s="284"/>
      <c r="JSU2" s="284"/>
      <c r="JSV2" s="284"/>
      <c r="JSW2" s="284"/>
      <c r="JSX2" s="284"/>
      <c r="JSY2" s="284"/>
      <c r="JSZ2" s="283"/>
      <c r="JTA2" s="284"/>
      <c r="JTB2" s="284"/>
      <c r="JTC2" s="284"/>
      <c r="JTD2" s="284"/>
      <c r="JTE2" s="284"/>
      <c r="JTF2" s="284"/>
      <c r="JTG2" s="284"/>
      <c r="JTH2" s="284"/>
      <c r="JTI2" s="284"/>
      <c r="JTJ2" s="284"/>
      <c r="JTK2" s="284"/>
      <c r="JTL2" s="284"/>
      <c r="JTM2" s="284"/>
      <c r="JTN2" s="284"/>
      <c r="JTO2" s="284"/>
      <c r="JTP2" s="283"/>
      <c r="JTQ2" s="284"/>
      <c r="JTR2" s="284"/>
      <c r="JTS2" s="284"/>
      <c r="JTT2" s="284"/>
      <c r="JTU2" s="284"/>
      <c r="JTV2" s="284"/>
      <c r="JTW2" s="284"/>
      <c r="JTX2" s="284"/>
      <c r="JTY2" s="284"/>
      <c r="JTZ2" s="284"/>
      <c r="JUA2" s="284"/>
      <c r="JUB2" s="284"/>
      <c r="JUC2" s="284"/>
      <c r="JUD2" s="284"/>
      <c r="JUE2" s="284"/>
      <c r="JUF2" s="283"/>
      <c r="JUG2" s="284"/>
      <c r="JUH2" s="284"/>
      <c r="JUI2" s="284"/>
      <c r="JUJ2" s="284"/>
      <c r="JUK2" s="284"/>
      <c r="JUL2" s="284"/>
      <c r="JUM2" s="284"/>
      <c r="JUN2" s="284"/>
      <c r="JUO2" s="284"/>
      <c r="JUP2" s="284"/>
      <c r="JUQ2" s="284"/>
      <c r="JUR2" s="284"/>
      <c r="JUS2" s="284"/>
      <c r="JUT2" s="284"/>
      <c r="JUU2" s="284"/>
      <c r="JUV2" s="283"/>
      <c r="JUW2" s="284"/>
      <c r="JUX2" s="284"/>
      <c r="JUY2" s="284"/>
      <c r="JUZ2" s="284"/>
      <c r="JVA2" s="284"/>
      <c r="JVB2" s="284"/>
      <c r="JVC2" s="284"/>
      <c r="JVD2" s="284"/>
      <c r="JVE2" s="284"/>
      <c r="JVF2" s="284"/>
      <c r="JVG2" s="284"/>
      <c r="JVH2" s="284"/>
      <c r="JVI2" s="284"/>
      <c r="JVJ2" s="284"/>
      <c r="JVK2" s="284"/>
      <c r="JVL2" s="283"/>
      <c r="JVM2" s="284"/>
      <c r="JVN2" s="284"/>
      <c r="JVO2" s="284"/>
      <c r="JVP2" s="284"/>
      <c r="JVQ2" s="284"/>
      <c r="JVR2" s="284"/>
      <c r="JVS2" s="284"/>
      <c r="JVT2" s="284"/>
      <c r="JVU2" s="284"/>
      <c r="JVV2" s="284"/>
      <c r="JVW2" s="284"/>
      <c r="JVX2" s="284"/>
      <c r="JVY2" s="284"/>
      <c r="JVZ2" s="284"/>
      <c r="JWA2" s="284"/>
      <c r="JWB2" s="283"/>
      <c r="JWC2" s="284"/>
      <c r="JWD2" s="284"/>
      <c r="JWE2" s="284"/>
      <c r="JWF2" s="284"/>
      <c r="JWG2" s="284"/>
      <c r="JWH2" s="284"/>
      <c r="JWI2" s="284"/>
      <c r="JWJ2" s="284"/>
      <c r="JWK2" s="284"/>
      <c r="JWL2" s="284"/>
      <c r="JWM2" s="284"/>
      <c r="JWN2" s="284"/>
      <c r="JWO2" s="284"/>
      <c r="JWP2" s="284"/>
      <c r="JWQ2" s="284"/>
      <c r="JWR2" s="283"/>
      <c r="JWS2" s="284"/>
      <c r="JWT2" s="284"/>
      <c r="JWU2" s="284"/>
      <c r="JWV2" s="284"/>
      <c r="JWW2" s="284"/>
      <c r="JWX2" s="284"/>
      <c r="JWY2" s="284"/>
      <c r="JWZ2" s="284"/>
      <c r="JXA2" s="284"/>
      <c r="JXB2" s="284"/>
      <c r="JXC2" s="284"/>
      <c r="JXD2" s="284"/>
      <c r="JXE2" s="284"/>
      <c r="JXF2" s="284"/>
      <c r="JXG2" s="284"/>
      <c r="JXH2" s="283"/>
      <c r="JXI2" s="284"/>
      <c r="JXJ2" s="284"/>
      <c r="JXK2" s="284"/>
      <c r="JXL2" s="284"/>
      <c r="JXM2" s="284"/>
      <c r="JXN2" s="284"/>
      <c r="JXO2" s="284"/>
      <c r="JXP2" s="284"/>
      <c r="JXQ2" s="284"/>
      <c r="JXR2" s="284"/>
      <c r="JXS2" s="284"/>
      <c r="JXT2" s="284"/>
      <c r="JXU2" s="284"/>
      <c r="JXV2" s="284"/>
      <c r="JXW2" s="284"/>
      <c r="JXX2" s="283"/>
      <c r="JXY2" s="284"/>
      <c r="JXZ2" s="284"/>
      <c r="JYA2" s="284"/>
      <c r="JYB2" s="284"/>
      <c r="JYC2" s="284"/>
      <c r="JYD2" s="284"/>
      <c r="JYE2" s="284"/>
      <c r="JYF2" s="284"/>
      <c r="JYG2" s="284"/>
      <c r="JYH2" s="284"/>
      <c r="JYI2" s="284"/>
      <c r="JYJ2" s="284"/>
      <c r="JYK2" s="284"/>
      <c r="JYL2" s="284"/>
      <c r="JYM2" s="284"/>
      <c r="JYN2" s="283"/>
      <c r="JYO2" s="284"/>
      <c r="JYP2" s="284"/>
      <c r="JYQ2" s="284"/>
      <c r="JYR2" s="284"/>
      <c r="JYS2" s="284"/>
      <c r="JYT2" s="284"/>
      <c r="JYU2" s="284"/>
      <c r="JYV2" s="284"/>
      <c r="JYW2" s="284"/>
      <c r="JYX2" s="284"/>
      <c r="JYY2" s="284"/>
      <c r="JYZ2" s="284"/>
      <c r="JZA2" s="284"/>
      <c r="JZB2" s="284"/>
      <c r="JZC2" s="284"/>
      <c r="JZD2" s="283"/>
      <c r="JZE2" s="284"/>
      <c r="JZF2" s="284"/>
      <c r="JZG2" s="284"/>
      <c r="JZH2" s="284"/>
      <c r="JZI2" s="284"/>
      <c r="JZJ2" s="284"/>
      <c r="JZK2" s="284"/>
      <c r="JZL2" s="284"/>
      <c r="JZM2" s="284"/>
      <c r="JZN2" s="284"/>
      <c r="JZO2" s="284"/>
      <c r="JZP2" s="284"/>
      <c r="JZQ2" s="284"/>
      <c r="JZR2" s="284"/>
      <c r="JZS2" s="284"/>
      <c r="JZT2" s="283"/>
      <c r="JZU2" s="284"/>
      <c r="JZV2" s="284"/>
      <c r="JZW2" s="284"/>
      <c r="JZX2" s="284"/>
      <c r="JZY2" s="284"/>
      <c r="JZZ2" s="284"/>
      <c r="KAA2" s="284"/>
      <c r="KAB2" s="284"/>
      <c r="KAC2" s="284"/>
      <c r="KAD2" s="284"/>
      <c r="KAE2" s="284"/>
      <c r="KAF2" s="284"/>
      <c r="KAG2" s="284"/>
      <c r="KAH2" s="284"/>
      <c r="KAI2" s="284"/>
      <c r="KAJ2" s="283"/>
      <c r="KAK2" s="284"/>
      <c r="KAL2" s="284"/>
      <c r="KAM2" s="284"/>
      <c r="KAN2" s="284"/>
      <c r="KAO2" s="284"/>
      <c r="KAP2" s="284"/>
      <c r="KAQ2" s="284"/>
      <c r="KAR2" s="284"/>
      <c r="KAS2" s="284"/>
      <c r="KAT2" s="284"/>
      <c r="KAU2" s="284"/>
      <c r="KAV2" s="284"/>
      <c r="KAW2" s="284"/>
      <c r="KAX2" s="284"/>
      <c r="KAY2" s="284"/>
      <c r="KAZ2" s="283"/>
      <c r="KBA2" s="284"/>
      <c r="KBB2" s="284"/>
      <c r="KBC2" s="284"/>
      <c r="KBD2" s="284"/>
      <c r="KBE2" s="284"/>
      <c r="KBF2" s="284"/>
      <c r="KBG2" s="284"/>
      <c r="KBH2" s="284"/>
      <c r="KBI2" s="284"/>
      <c r="KBJ2" s="284"/>
      <c r="KBK2" s="284"/>
      <c r="KBL2" s="284"/>
      <c r="KBM2" s="284"/>
      <c r="KBN2" s="284"/>
      <c r="KBO2" s="284"/>
      <c r="KBP2" s="283"/>
      <c r="KBQ2" s="284"/>
      <c r="KBR2" s="284"/>
      <c r="KBS2" s="284"/>
      <c r="KBT2" s="284"/>
      <c r="KBU2" s="284"/>
      <c r="KBV2" s="284"/>
      <c r="KBW2" s="284"/>
      <c r="KBX2" s="284"/>
      <c r="KBY2" s="284"/>
      <c r="KBZ2" s="284"/>
      <c r="KCA2" s="284"/>
      <c r="KCB2" s="284"/>
      <c r="KCC2" s="284"/>
      <c r="KCD2" s="284"/>
      <c r="KCE2" s="284"/>
      <c r="KCF2" s="283"/>
      <c r="KCG2" s="284"/>
      <c r="KCH2" s="284"/>
      <c r="KCI2" s="284"/>
      <c r="KCJ2" s="284"/>
      <c r="KCK2" s="284"/>
      <c r="KCL2" s="284"/>
      <c r="KCM2" s="284"/>
      <c r="KCN2" s="284"/>
      <c r="KCO2" s="284"/>
      <c r="KCP2" s="284"/>
      <c r="KCQ2" s="284"/>
      <c r="KCR2" s="284"/>
      <c r="KCS2" s="284"/>
      <c r="KCT2" s="284"/>
      <c r="KCU2" s="284"/>
      <c r="KCV2" s="283"/>
      <c r="KCW2" s="284"/>
      <c r="KCX2" s="284"/>
      <c r="KCY2" s="284"/>
      <c r="KCZ2" s="284"/>
      <c r="KDA2" s="284"/>
      <c r="KDB2" s="284"/>
      <c r="KDC2" s="284"/>
      <c r="KDD2" s="284"/>
      <c r="KDE2" s="284"/>
      <c r="KDF2" s="284"/>
      <c r="KDG2" s="284"/>
      <c r="KDH2" s="284"/>
      <c r="KDI2" s="284"/>
      <c r="KDJ2" s="284"/>
      <c r="KDK2" s="284"/>
      <c r="KDL2" s="283"/>
      <c r="KDM2" s="284"/>
      <c r="KDN2" s="284"/>
      <c r="KDO2" s="284"/>
      <c r="KDP2" s="284"/>
      <c r="KDQ2" s="284"/>
      <c r="KDR2" s="284"/>
      <c r="KDS2" s="284"/>
      <c r="KDT2" s="284"/>
      <c r="KDU2" s="284"/>
      <c r="KDV2" s="284"/>
      <c r="KDW2" s="284"/>
      <c r="KDX2" s="284"/>
      <c r="KDY2" s="284"/>
      <c r="KDZ2" s="284"/>
      <c r="KEA2" s="284"/>
      <c r="KEB2" s="283"/>
      <c r="KEC2" s="284"/>
      <c r="KED2" s="284"/>
      <c r="KEE2" s="284"/>
      <c r="KEF2" s="284"/>
      <c r="KEG2" s="284"/>
      <c r="KEH2" s="284"/>
      <c r="KEI2" s="284"/>
      <c r="KEJ2" s="284"/>
      <c r="KEK2" s="284"/>
      <c r="KEL2" s="284"/>
      <c r="KEM2" s="284"/>
      <c r="KEN2" s="284"/>
      <c r="KEO2" s="284"/>
      <c r="KEP2" s="284"/>
      <c r="KEQ2" s="284"/>
      <c r="KER2" s="283"/>
      <c r="KES2" s="284"/>
      <c r="KET2" s="284"/>
      <c r="KEU2" s="284"/>
      <c r="KEV2" s="284"/>
      <c r="KEW2" s="284"/>
      <c r="KEX2" s="284"/>
      <c r="KEY2" s="284"/>
      <c r="KEZ2" s="284"/>
      <c r="KFA2" s="284"/>
      <c r="KFB2" s="284"/>
      <c r="KFC2" s="284"/>
      <c r="KFD2" s="284"/>
      <c r="KFE2" s="284"/>
      <c r="KFF2" s="284"/>
      <c r="KFG2" s="284"/>
      <c r="KFH2" s="283"/>
      <c r="KFI2" s="284"/>
      <c r="KFJ2" s="284"/>
      <c r="KFK2" s="284"/>
      <c r="KFL2" s="284"/>
      <c r="KFM2" s="284"/>
      <c r="KFN2" s="284"/>
      <c r="KFO2" s="284"/>
      <c r="KFP2" s="284"/>
      <c r="KFQ2" s="284"/>
      <c r="KFR2" s="284"/>
      <c r="KFS2" s="284"/>
      <c r="KFT2" s="284"/>
      <c r="KFU2" s="284"/>
      <c r="KFV2" s="284"/>
      <c r="KFW2" s="284"/>
      <c r="KFX2" s="283"/>
      <c r="KFY2" s="284"/>
      <c r="KFZ2" s="284"/>
      <c r="KGA2" s="284"/>
      <c r="KGB2" s="284"/>
      <c r="KGC2" s="284"/>
      <c r="KGD2" s="284"/>
      <c r="KGE2" s="284"/>
      <c r="KGF2" s="284"/>
      <c r="KGG2" s="284"/>
      <c r="KGH2" s="284"/>
      <c r="KGI2" s="284"/>
      <c r="KGJ2" s="284"/>
      <c r="KGK2" s="284"/>
      <c r="KGL2" s="284"/>
      <c r="KGM2" s="284"/>
      <c r="KGN2" s="283"/>
      <c r="KGO2" s="284"/>
      <c r="KGP2" s="284"/>
      <c r="KGQ2" s="284"/>
      <c r="KGR2" s="284"/>
      <c r="KGS2" s="284"/>
      <c r="KGT2" s="284"/>
      <c r="KGU2" s="284"/>
      <c r="KGV2" s="284"/>
      <c r="KGW2" s="284"/>
      <c r="KGX2" s="284"/>
      <c r="KGY2" s="284"/>
      <c r="KGZ2" s="284"/>
      <c r="KHA2" s="284"/>
      <c r="KHB2" s="284"/>
      <c r="KHC2" s="284"/>
      <c r="KHD2" s="283"/>
      <c r="KHE2" s="284"/>
      <c r="KHF2" s="284"/>
      <c r="KHG2" s="284"/>
      <c r="KHH2" s="284"/>
      <c r="KHI2" s="284"/>
      <c r="KHJ2" s="284"/>
      <c r="KHK2" s="284"/>
      <c r="KHL2" s="284"/>
      <c r="KHM2" s="284"/>
      <c r="KHN2" s="284"/>
      <c r="KHO2" s="284"/>
      <c r="KHP2" s="284"/>
      <c r="KHQ2" s="284"/>
      <c r="KHR2" s="284"/>
      <c r="KHS2" s="284"/>
      <c r="KHT2" s="283"/>
      <c r="KHU2" s="284"/>
      <c r="KHV2" s="284"/>
      <c r="KHW2" s="284"/>
      <c r="KHX2" s="284"/>
      <c r="KHY2" s="284"/>
      <c r="KHZ2" s="284"/>
      <c r="KIA2" s="284"/>
      <c r="KIB2" s="284"/>
      <c r="KIC2" s="284"/>
      <c r="KID2" s="284"/>
      <c r="KIE2" s="284"/>
      <c r="KIF2" s="284"/>
      <c r="KIG2" s="284"/>
      <c r="KIH2" s="284"/>
      <c r="KII2" s="284"/>
      <c r="KIJ2" s="283"/>
      <c r="KIK2" s="284"/>
      <c r="KIL2" s="284"/>
      <c r="KIM2" s="284"/>
      <c r="KIN2" s="284"/>
      <c r="KIO2" s="284"/>
      <c r="KIP2" s="284"/>
      <c r="KIQ2" s="284"/>
      <c r="KIR2" s="284"/>
      <c r="KIS2" s="284"/>
      <c r="KIT2" s="284"/>
      <c r="KIU2" s="284"/>
      <c r="KIV2" s="284"/>
      <c r="KIW2" s="284"/>
      <c r="KIX2" s="284"/>
      <c r="KIY2" s="284"/>
      <c r="KIZ2" s="283"/>
      <c r="KJA2" s="284"/>
      <c r="KJB2" s="284"/>
      <c r="KJC2" s="284"/>
      <c r="KJD2" s="284"/>
      <c r="KJE2" s="284"/>
      <c r="KJF2" s="284"/>
      <c r="KJG2" s="284"/>
      <c r="KJH2" s="284"/>
      <c r="KJI2" s="284"/>
      <c r="KJJ2" s="284"/>
      <c r="KJK2" s="284"/>
      <c r="KJL2" s="284"/>
      <c r="KJM2" s="284"/>
      <c r="KJN2" s="284"/>
      <c r="KJO2" s="284"/>
      <c r="KJP2" s="283"/>
      <c r="KJQ2" s="284"/>
      <c r="KJR2" s="284"/>
      <c r="KJS2" s="284"/>
      <c r="KJT2" s="284"/>
      <c r="KJU2" s="284"/>
      <c r="KJV2" s="284"/>
      <c r="KJW2" s="284"/>
      <c r="KJX2" s="284"/>
      <c r="KJY2" s="284"/>
      <c r="KJZ2" s="284"/>
      <c r="KKA2" s="284"/>
      <c r="KKB2" s="284"/>
      <c r="KKC2" s="284"/>
      <c r="KKD2" s="284"/>
      <c r="KKE2" s="284"/>
      <c r="KKF2" s="283"/>
      <c r="KKG2" s="284"/>
      <c r="KKH2" s="284"/>
      <c r="KKI2" s="284"/>
      <c r="KKJ2" s="284"/>
      <c r="KKK2" s="284"/>
      <c r="KKL2" s="284"/>
      <c r="KKM2" s="284"/>
      <c r="KKN2" s="284"/>
      <c r="KKO2" s="284"/>
      <c r="KKP2" s="284"/>
      <c r="KKQ2" s="284"/>
      <c r="KKR2" s="284"/>
      <c r="KKS2" s="284"/>
      <c r="KKT2" s="284"/>
      <c r="KKU2" s="284"/>
      <c r="KKV2" s="283"/>
      <c r="KKW2" s="284"/>
      <c r="KKX2" s="284"/>
      <c r="KKY2" s="284"/>
      <c r="KKZ2" s="284"/>
      <c r="KLA2" s="284"/>
      <c r="KLB2" s="284"/>
      <c r="KLC2" s="284"/>
      <c r="KLD2" s="284"/>
      <c r="KLE2" s="284"/>
      <c r="KLF2" s="284"/>
      <c r="KLG2" s="284"/>
      <c r="KLH2" s="284"/>
      <c r="KLI2" s="284"/>
      <c r="KLJ2" s="284"/>
      <c r="KLK2" s="284"/>
      <c r="KLL2" s="283"/>
      <c r="KLM2" s="284"/>
      <c r="KLN2" s="284"/>
      <c r="KLO2" s="284"/>
      <c r="KLP2" s="284"/>
      <c r="KLQ2" s="284"/>
      <c r="KLR2" s="284"/>
      <c r="KLS2" s="284"/>
      <c r="KLT2" s="284"/>
      <c r="KLU2" s="284"/>
      <c r="KLV2" s="284"/>
      <c r="KLW2" s="284"/>
      <c r="KLX2" s="284"/>
      <c r="KLY2" s="284"/>
      <c r="KLZ2" s="284"/>
      <c r="KMA2" s="284"/>
      <c r="KMB2" s="283"/>
      <c r="KMC2" s="284"/>
      <c r="KMD2" s="284"/>
      <c r="KME2" s="284"/>
      <c r="KMF2" s="284"/>
      <c r="KMG2" s="284"/>
      <c r="KMH2" s="284"/>
      <c r="KMI2" s="284"/>
      <c r="KMJ2" s="284"/>
      <c r="KMK2" s="284"/>
      <c r="KML2" s="284"/>
      <c r="KMM2" s="284"/>
      <c r="KMN2" s="284"/>
      <c r="KMO2" s="284"/>
      <c r="KMP2" s="284"/>
      <c r="KMQ2" s="284"/>
      <c r="KMR2" s="283"/>
      <c r="KMS2" s="284"/>
      <c r="KMT2" s="284"/>
      <c r="KMU2" s="284"/>
      <c r="KMV2" s="284"/>
      <c r="KMW2" s="284"/>
      <c r="KMX2" s="284"/>
      <c r="KMY2" s="284"/>
      <c r="KMZ2" s="284"/>
      <c r="KNA2" s="284"/>
      <c r="KNB2" s="284"/>
      <c r="KNC2" s="284"/>
      <c r="KND2" s="284"/>
      <c r="KNE2" s="284"/>
      <c r="KNF2" s="284"/>
      <c r="KNG2" s="284"/>
      <c r="KNH2" s="283"/>
      <c r="KNI2" s="284"/>
      <c r="KNJ2" s="284"/>
      <c r="KNK2" s="284"/>
      <c r="KNL2" s="284"/>
      <c r="KNM2" s="284"/>
      <c r="KNN2" s="284"/>
      <c r="KNO2" s="284"/>
      <c r="KNP2" s="284"/>
      <c r="KNQ2" s="284"/>
      <c r="KNR2" s="284"/>
      <c r="KNS2" s="284"/>
      <c r="KNT2" s="284"/>
      <c r="KNU2" s="284"/>
      <c r="KNV2" s="284"/>
      <c r="KNW2" s="284"/>
      <c r="KNX2" s="283"/>
      <c r="KNY2" s="284"/>
      <c r="KNZ2" s="284"/>
      <c r="KOA2" s="284"/>
      <c r="KOB2" s="284"/>
      <c r="KOC2" s="284"/>
      <c r="KOD2" s="284"/>
      <c r="KOE2" s="284"/>
      <c r="KOF2" s="284"/>
      <c r="KOG2" s="284"/>
      <c r="KOH2" s="284"/>
      <c r="KOI2" s="284"/>
      <c r="KOJ2" s="284"/>
      <c r="KOK2" s="284"/>
      <c r="KOL2" s="284"/>
      <c r="KOM2" s="284"/>
      <c r="KON2" s="283"/>
      <c r="KOO2" s="284"/>
      <c r="KOP2" s="284"/>
      <c r="KOQ2" s="284"/>
      <c r="KOR2" s="284"/>
      <c r="KOS2" s="284"/>
      <c r="KOT2" s="284"/>
      <c r="KOU2" s="284"/>
      <c r="KOV2" s="284"/>
      <c r="KOW2" s="284"/>
      <c r="KOX2" s="284"/>
      <c r="KOY2" s="284"/>
      <c r="KOZ2" s="284"/>
      <c r="KPA2" s="284"/>
      <c r="KPB2" s="284"/>
      <c r="KPC2" s="284"/>
      <c r="KPD2" s="283"/>
      <c r="KPE2" s="284"/>
      <c r="KPF2" s="284"/>
      <c r="KPG2" s="284"/>
      <c r="KPH2" s="284"/>
      <c r="KPI2" s="284"/>
      <c r="KPJ2" s="284"/>
      <c r="KPK2" s="284"/>
      <c r="KPL2" s="284"/>
      <c r="KPM2" s="284"/>
      <c r="KPN2" s="284"/>
      <c r="KPO2" s="284"/>
      <c r="KPP2" s="284"/>
      <c r="KPQ2" s="284"/>
      <c r="KPR2" s="284"/>
      <c r="KPS2" s="284"/>
      <c r="KPT2" s="283"/>
      <c r="KPU2" s="284"/>
      <c r="KPV2" s="284"/>
      <c r="KPW2" s="284"/>
      <c r="KPX2" s="284"/>
      <c r="KPY2" s="284"/>
      <c r="KPZ2" s="284"/>
      <c r="KQA2" s="284"/>
      <c r="KQB2" s="284"/>
      <c r="KQC2" s="284"/>
      <c r="KQD2" s="284"/>
      <c r="KQE2" s="284"/>
      <c r="KQF2" s="284"/>
      <c r="KQG2" s="284"/>
      <c r="KQH2" s="284"/>
      <c r="KQI2" s="284"/>
      <c r="KQJ2" s="283"/>
      <c r="KQK2" s="284"/>
      <c r="KQL2" s="284"/>
      <c r="KQM2" s="284"/>
      <c r="KQN2" s="284"/>
      <c r="KQO2" s="284"/>
      <c r="KQP2" s="284"/>
      <c r="KQQ2" s="284"/>
      <c r="KQR2" s="284"/>
      <c r="KQS2" s="284"/>
      <c r="KQT2" s="284"/>
      <c r="KQU2" s="284"/>
      <c r="KQV2" s="284"/>
      <c r="KQW2" s="284"/>
      <c r="KQX2" s="284"/>
      <c r="KQY2" s="284"/>
      <c r="KQZ2" s="283"/>
      <c r="KRA2" s="284"/>
      <c r="KRB2" s="284"/>
      <c r="KRC2" s="284"/>
      <c r="KRD2" s="284"/>
      <c r="KRE2" s="284"/>
      <c r="KRF2" s="284"/>
      <c r="KRG2" s="284"/>
      <c r="KRH2" s="284"/>
      <c r="KRI2" s="284"/>
      <c r="KRJ2" s="284"/>
      <c r="KRK2" s="284"/>
      <c r="KRL2" s="284"/>
      <c r="KRM2" s="284"/>
      <c r="KRN2" s="284"/>
      <c r="KRO2" s="284"/>
      <c r="KRP2" s="283"/>
      <c r="KRQ2" s="284"/>
      <c r="KRR2" s="284"/>
      <c r="KRS2" s="284"/>
      <c r="KRT2" s="284"/>
      <c r="KRU2" s="284"/>
      <c r="KRV2" s="284"/>
      <c r="KRW2" s="284"/>
      <c r="KRX2" s="284"/>
      <c r="KRY2" s="284"/>
      <c r="KRZ2" s="284"/>
      <c r="KSA2" s="284"/>
      <c r="KSB2" s="284"/>
      <c r="KSC2" s="284"/>
      <c r="KSD2" s="284"/>
      <c r="KSE2" s="284"/>
      <c r="KSF2" s="283"/>
      <c r="KSG2" s="284"/>
      <c r="KSH2" s="284"/>
      <c r="KSI2" s="284"/>
      <c r="KSJ2" s="284"/>
      <c r="KSK2" s="284"/>
      <c r="KSL2" s="284"/>
      <c r="KSM2" s="284"/>
      <c r="KSN2" s="284"/>
      <c r="KSO2" s="284"/>
      <c r="KSP2" s="284"/>
      <c r="KSQ2" s="284"/>
      <c r="KSR2" s="284"/>
      <c r="KSS2" s="284"/>
      <c r="KST2" s="284"/>
      <c r="KSU2" s="284"/>
      <c r="KSV2" s="283"/>
      <c r="KSW2" s="284"/>
      <c r="KSX2" s="284"/>
      <c r="KSY2" s="284"/>
      <c r="KSZ2" s="284"/>
      <c r="KTA2" s="284"/>
      <c r="KTB2" s="284"/>
      <c r="KTC2" s="284"/>
      <c r="KTD2" s="284"/>
      <c r="KTE2" s="284"/>
      <c r="KTF2" s="284"/>
      <c r="KTG2" s="284"/>
      <c r="KTH2" s="284"/>
      <c r="KTI2" s="284"/>
      <c r="KTJ2" s="284"/>
      <c r="KTK2" s="284"/>
      <c r="KTL2" s="283"/>
      <c r="KTM2" s="284"/>
      <c r="KTN2" s="284"/>
      <c r="KTO2" s="284"/>
      <c r="KTP2" s="284"/>
      <c r="KTQ2" s="284"/>
      <c r="KTR2" s="284"/>
      <c r="KTS2" s="284"/>
      <c r="KTT2" s="284"/>
      <c r="KTU2" s="284"/>
      <c r="KTV2" s="284"/>
      <c r="KTW2" s="284"/>
      <c r="KTX2" s="284"/>
      <c r="KTY2" s="284"/>
      <c r="KTZ2" s="284"/>
      <c r="KUA2" s="284"/>
      <c r="KUB2" s="283"/>
      <c r="KUC2" s="284"/>
      <c r="KUD2" s="284"/>
      <c r="KUE2" s="284"/>
      <c r="KUF2" s="284"/>
      <c r="KUG2" s="284"/>
      <c r="KUH2" s="284"/>
      <c r="KUI2" s="284"/>
      <c r="KUJ2" s="284"/>
      <c r="KUK2" s="284"/>
      <c r="KUL2" s="284"/>
      <c r="KUM2" s="284"/>
      <c r="KUN2" s="284"/>
      <c r="KUO2" s="284"/>
      <c r="KUP2" s="284"/>
      <c r="KUQ2" s="284"/>
      <c r="KUR2" s="283"/>
      <c r="KUS2" s="284"/>
      <c r="KUT2" s="284"/>
      <c r="KUU2" s="284"/>
      <c r="KUV2" s="284"/>
      <c r="KUW2" s="284"/>
      <c r="KUX2" s="284"/>
      <c r="KUY2" s="284"/>
      <c r="KUZ2" s="284"/>
      <c r="KVA2" s="284"/>
      <c r="KVB2" s="284"/>
      <c r="KVC2" s="284"/>
      <c r="KVD2" s="284"/>
      <c r="KVE2" s="284"/>
      <c r="KVF2" s="284"/>
      <c r="KVG2" s="284"/>
      <c r="KVH2" s="283"/>
      <c r="KVI2" s="284"/>
      <c r="KVJ2" s="284"/>
      <c r="KVK2" s="284"/>
      <c r="KVL2" s="284"/>
      <c r="KVM2" s="284"/>
      <c r="KVN2" s="284"/>
      <c r="KVO2" s="284"/>
      <c r="KVP2" s="284"/>
      <c r="KVQ2" s="284"/>
      <c r="KVR2" s="284"/>
      <c r="KVS2" s="284"/>
      <c r="KVT2" s="284"/>
      <c r="KVU2" s="284"/>
      <c r="KVV2" s="284"/>
      <c r="KVW2" s="284"/>
      <c r="KVX2" s="283"/>
      <c r="KVY2" s="284"/>
      <c r="KVZ2" s="284"/>
      <c r="KWA2" s="284"/>
      <c r="KWB2" s="284"/>
      <c r="KWC2" s="284"/>
      <c r="KWD2" s="284"/>
      <c r="KWE2" s="284"/>
      <c r="KWF2" s="284"/>
      <c r="KWG2" s="284"/>
      <c r="KWH2" s="284"/>
      <c r="KWI2" s="284"/>
      <c r="KWJ2" s="284"/>
      <c r="KWK2" s="284"/>
      <c r="KWL2" s="284"/>
      <c r="KWM2" s="284"/>
      <c r="KWN2" s="283"/>
      <c r="KWO2" s="284"/>
      <c r="KWP2" s="284"/>
      <c r="KWQ2" s="284"/>
      <c r="KWR2" s="284"/>
      <c r="KWS2" s="284"/>
      <c r="KWT2" s="284"/>
      <c r="KWU2" s="284"/>
      <c r="KWV2" s="284"/>
      <c r="KWW2" s="284"/>
      <c r="KWX2" s="284"/>
      <c r="KWY2" s="284"/>
      <c r="KWZ2" s="284"/>
      <c r="KXA2" s="284"/>
      <c r="KXB2" s="284"/>
      <c r="KXC2" s="284"/>
      <c r="KXD2" s="283"/>
      <c r="KXE2" s="284"/>
      <c r="KXF2" s="284"/>
      <c r="KXG2" s="284"/>
      <c r="KXH2" s="284"/>
      <c r="KXI2" s="284"/>
      <c r="KXJ2" s="284"/>
      <c r="KXK2" s="284"/>
      <c r="KXL2" s="284"/>
      <c r="KXM2" s="284"/>
      <c r="KXN2" s="284"/>
      <c r="KXO2" s="284"/>
      <c r="KXP2" s="284"/>
      <c r="KXQ2" s="284"/>
      <c r="KXR2" s="284"/>
      <c r="KXS2" s="284"/>
      <c r="KXT2" s="283"/>
      <c r="KXU2" s="284"/>
      <c r="KXV2" s="284"/>
      <c r="KXW2" s="284"/>
      <c r="KXX2" s="284"/>
      <c r="KXY2" s="284"/>
      <c r="KXZ2" s="284"/>
      <c r="KYA2" s="284"/>
      <c r="KYB2" s="284"/>
      <c r="KYC2" s="284"/>
      <c r="KYD2" s="284"/>
      <c r="KYE2" s="284"/>
      <c r="KYF2" s="284"/>
      <c r="KYG2" s="284"/>
      <c r="KYH2" s="284"/>
      <c r="KYI2" s="284"/>
      <c r="KYJ2" s="283"/>
      <c r="KYK2" s="284"/>
      <c r="KYL2" s="284"/>
      <c r="KYM2" s="284"/>
      <c r="KYN2" s="284"/>
      <c r="KYO2" s="284"/>
      <c r="KYP2" s="284"/>
      <c r="KYQ2" s="284"/>
      <c r="KYR2" s="284"/>
      <c r="KYS2" s="284"/>
      <c r="KYT2" s="284"/>
      <c r="KYU2" s="284"/>
      <c r="KYV2" s="284"/>
      <c r="KYW2" s="284"/>
      <c r="KYX2" s="284"/>
      <c r="KYY2" s="284"/>
      <c r="KYZ2" s="283"/>
      <c r="KZA2" s="284"/>
      <c r="KZB2" s="284"/>
      <c r="KZC2" s="284"/>
      <c r="KZD2" s="284"/>
      <c r="KZE2" s="284"/>
      <c r="KZF2" s="284"/>
      <c r="KZG2" s="284"/>
      <c r="KZH2" s="284"/>
      <c r="KZI2" s="284"/>
      <c r="KZJ2" s="284"/>
      <c r="KZK2" s="284"/>
      <c r="KZL2" s="284"/>
      <c r="KZM2" s="284"/>
      <c r="KZN2" s="284"/>
      <c r="KZO2" s="284"/>
      <c r="KZP2" s="283"/>
      <c r="KZQ2" s="284"/>
      <c r="KZR2" s="284"/>
      <c r="KZS2" s="284"/>
      <c r="KZT2" s="284"/>
      <c r="KZU2" s="284"/>
      <c r="KZV2" s="284"/>
      <c r="KZW2" s="284"/>
      <c r="KZX2" s="284"/>
      <c r="KZY2" s="284"/>
      <c r="KZZ2" s="284"/>
      <c r="LAA2" s="284"/>
      <c r="LAB2" s="284"/>
      <c r="LAC2" s="284"/>
      <c r="LAD2" s="284"/>
      <c r="LAE2" s="284"/>
      <c r="LAF2" s="283"/>
      <c r="LAG2" s="284"/>
      <c r="LAH2" s="284"/>
      <c r="LAI2" s="284"/>
      <c r="LAJ2" s="284"/>
      <c r="LAK2" s="284"/>
      <c r="LAL2" s="284"/>
      <c r="LAM2" s="284"/>
      <c r="LAN2" s="284"/>
      <c r="LAO2" s="284"/>
      <c r="LAP2" s="284"/>
      <c r="LAQ2" s="284"/>
      <c r="LAR2" s="284"/>
      <c r="LAS2" s="284"/>
      <c r="LAT2" s="284"/>
      <c r="LAU2" s="284"/>
      <c r="LAV2" s="283"/>
      <c r="LAW2" s="284"/>
      <c r="LAX2" s="284"/>
      <c r="LAY2" s="284"/>
      <c r="LAZ2" s="284"/>
      <c r="LBA2" s="284"/>
      <c r="LBB2" s="284"/>
      <c r="LBC2" s="284"/>
      <c r="LBD2" s="284"/>
      <c r="LBE2" s="284"/>
      <c r="LBF2" s="284"/>
      <c r="LBG2" s="284"/>
      <c r="LBH2" s="284"/>
      <c r="LBI2" s="284"/>
      <c r="LBJ2" s="284"/>
      <c r="LBK2" s="284"/>
      <c r="LBL2" s="283"/>
      <c r="LBM2" s="284"/>
      <c r="LBN2" s="284"/>
      <c r="LBO2" s="284"/>
      <c r="LBP2" s="284"/>
      <c r="LBQ2" s="284"/>
      <c r="LBR2" s="284"/>
      <c r="LBS2" s="284"/>
      <c r="LBT2" s="284"/>
      <c r="LBU2" s="284"/>
      <c r="LBV2" s="284"/>
      <c r="LBW2" s="284"/>
      <c r="LBX2" s="284"/>
      <c r="LBY2" s="284"/>
      <c r="LBZ2" s="284"/>
      <c r="LCA2" s="284"/>
      <c r="LCB2" s="283"/>
      <c r="LCC2" s="284"/>
      <c r="LCD2" s="284"/>
      <c r="LCE2" s="284"/>
      <c r="LCF2" s="284"/>
      <c r="LCG2" s="284"/>
      <c r="LCH2" s="284"/>
      <c r="LCI2" s="284"/>
      <c r="LCJ2" s="284"/>
      <c r="LCK2" s="284"/>
      <c r="LCL2" s="284"/>
      <c r="LCM2" s="284"/>
      <c r="LCN2" s="284"/>
      <c r="LCO2" s="284"/>
      <c r="LCP2" s="284"/>
      <c r="LCQ2" s="284"/>
      <c r="LCR2" s="283"/>
      <c r="LCS2" s="284"/>
      <c r="LCT2" s="284"/>
      <c r="LCU2" s="284"/>
      <c r="LCV2" s="284"/>
      <c r="LCW2" s="284"/>
      <c r="LCX2" s="284"/>
      <c r="LCY2" s="284"/>
      <c r="LCZ2" s="284"/>
      <c r="LDA2" s="284"/>
      <c r="LDB2" s="284"/>
      <c r="LDC2" s="284"/>
      <c r="LDD2" s="284"/>
      <c r="LDE2" s="284"/>
      <c r="LDF2" s="284"/>
      <c r="LDG2" s="284"/>
      <c r="LDH2" s="283"/>
      <c r="LDI2" s="284"/>
      <c r="LDJ2" s="284"/>
      <c r="LDK2" s="284"/>
      <c r="LDL2" s="284"/>
      <c r="LDM2" s="284"/>
      <c r="LDN2" s="284"/>
      <c r="LDO2" s="284"/>
      <c r="LDP2" s="284"/>
      <c r="LDQ2" s="284"/>
      <c r="LDR2" s="284"/>
      <c r="LDS2" s="284"/>
      <c r="LDT2" s="284"/>
      <c r="LDU2" s="284"/>
      <c r="LDV2" s="284"/>
      <c r="LDW2" s="284"/>
      <c r="LDX2" s="283"/>
      <c r="LDY2" s="284"/>
      <c r="LDZ2" s="284"/>
      <c r="LEA2" s="284"/>
      <c r="LEB2" s="284"/>
      <c r="LEC2" s="284"/>
      <c r="LED2" s="284"/>
      <c r="LEE2" s="284"/>
      <c r="LEF2" s="284"/>
      <c r="LEG2" s="284"/>
      <c r="LEH2" s="284"/>
      <c r="LEI2" s="284"/>
      <c r="LEJ2" s="284"/>
      <c r="LEK2" s="284"/>
      <c r="LEL2" s="284"/>
      <c r="LEM2" s="284"/>
      <c r="LEN2" s="283"/>
      <c r="LEO2" s="284"/>
      <c r="LEP2" s="284"/>
      <c r="LEQ2" s="284"/>
      <c r="LER2" s="284"/>
      <c r="LES2" s="284"/>
      <c r="LET2" s="284"/>
      <c r="LEU2" s="284"/>
      <c r="LEV2" s="284"/>
      <c r="LEW2" s="284"/>
      <c r="LEX2" s="284"/>
      <c r="LEY2" s="284"/>
      <c r="LEZ2" s="284"/>
      <c r="LFA2" s="284"/>
      <c r="LFB2" s="284"/>
      <c r="LFC2" s="284"/>
      <c r="LFD2" s="283"/>
      <c r="LFE2" s="284"/>
      <c r="LFF2" s="284"/>
      <c r="LFG2" s="284"/>
      <c r="LFH2" s="284"/>
      <c r="LFI2" s="284"/>
      <c r="LFJ2" s="284"/>
      <c r="LFK2" s="284"/>
      <c r="LFL2" s="284"/>
      <c r="LFM2" s="284"/>
      <c r="LFN2" s="284"/>
      <c r="LFO2" s="284"/>
      <c r="LFP2" s="284"/>
      <c r="LFQ2" s="284"/>
      <c r="LFR2" s="284"/>
      <c r="LFS2" s="284"/>
      <c r="LFT2" s="283"/>
      <c r="LFU2" s="284"/>
      <c r="LFV2" s="284"/>
      <c r="LFW2" s="284"/>
      <c r="LFX2" s="284"/>
      <c r="LFY2" s="284"/>
      <c r="LFZ2" s="284"/>
      <c r="LGA2" s="284"/>
      <c r="LGB2" s="284"/>
      <c r="LGC2" s="284"/>
      <c r="LGD2" s="284"/>
      <c r="LGE2" s="284"/>
      <c r="LGF2" s="284"/>
      <c r="LGG2" s="284"/>
      <c r="LGH2" s="284"/>
      <c r="LGI2" s="284"/>
      <c r="LGJ2" s="283"/>
      <c r="LGK2" s="284"/>
      <c r="LGL2" s="284"/>
      <c r="LGM2" s="284"/>
      <c r="LGN2" s="284"/>
      <c r="LGO2" s="284"/>
      <c r="LGP2" s="284"/>
      <c r="LGQ2" s="284"/>
      <c r="LGR2" s="284"/>
      <c r="LGS2" s="284"/>
      <c r="LGT2" s="284"/>
      <c r="LGU2" s="284"/>
      <c r="LGV2" s="284"/>
      <c r="LGW2" s="284"/>
      <c r="LGX2" s="284"/>
      <c r="LGY2" s="284"/>
      <c r="LGZ2" s="283"/>
      <c r="LHA2" s="284"/>
      <c r="LHB2" s="284"/>
      <c r="LHC2" s="284"/>
      <c r="LHD2" s="284"/>
      <c r="LHE2" s="284"/>
      <c r="LHF2" s="284"/>
      <c r="LHG2" s="284"/>
      <c r="LHH2" s="284"/>
      <c r="LHI2" s="284"/>
      <c r="LHJ2" s="284"/>
      <c r="LHK2" s="284"/>
      <c r="LHL2" s="284"/>
      <c r="LHM2" s="284"/>
      <c r="LHN2" s="284"/>
      <c r="LHO2" s="284"/>
      <c r="LHP2" s="283"/>
      <c r="LHQ2" s="284"/>
      <c r="LHR2" s="284"/>
      <c r="LHS2" s="284"/>
      <c r="LHT2" s="284"/>
      <c r="LHU2" s="284"/>
      <c r="LHV2" s="284"/>
      <c r="LHW2" s="284"/>
      <c r="LHX2" s="284"/>
      <c r="LHY2" s="284"/>
      <c r="LHZ2" s="284"/>
      <c r="LIA2" s="284"/>
      <c r="LIB2" s="284"/>
      <c r="LIC2" s="284"/>
      <c r="LID2" s="284"/>
      <c r="LIE2" s="284"/>
      <c r="LIF2" s="283"/>
      <c r="LIG2" s="284"/>
      <c r="LIH2" s="284"/>
      <c r="LII2" s="284"/>
      <c r="LIJ2" s="284"/>
      <c r="LIK2" s="284"/>
      <c r="LIL2" s="284"/>
      <c r="LIM2" s="284"/>
      <c r="LIN2" s="284"/>
      <c r="LIO2" s="284"/>
      <c r="LIP2" s="284"/>
      <c r="LIQ2" s="284"/>
      <c r="LIR2" s="284"/>
      <c r="LIS2" s="284"/>
      <c r="LIT2" s="284"/>
      <c r="LIU2" s="284"/>
      <c r="LIV2" s="283"/>
      <c r="LIW2" s="284"/>
      <c r="LIX2" s="284"/>
      <c r="LIY2" s="284"/>
      <c r="LIZ2" s="284"/>
      <c r="LJA2" s="284"/>
      <c r="LJB2" s="284"/>
      <c r="LJC2" s="284"/>
      <c r="LJD2" s="284"/>
      <c r="LJE2" s="284"/>
      <c r="LJF2" s="284"/>
      <c r="LJG2" s="284"/>
      <c r="LJH2" s="284"/>
      <c r="LJI2" s="284"/>
      <c r="LJJ2" s="284"/>
      <c r="LJK2" s="284"/>
      <c r="LJL2" s="283"/>
      <c r="LJM2" s="284"/>
      <c r="LJN2" s="284"/>
      <c r="LJO2" s="284"/>
      <c r="LJP2" s="284"/>
      <c r="LJQ2" s="284"/>
      <c r="LJR2" s="284"/>
      <c r="LJS2" s="284"/>
      <c r="LJT2" s="284"/>
      <c r="LJU2" s="284"/>
      <c r="LJV2" s="284"/>
      <c r="LJW2" s="284"/>
      <c r="LJX2" s="284"/>
      <c r="LJY2" s="284"/>
      <c r="LJZ2" s="284"/>
      <c r="LKA2" s="284"/>
      <c r="LKB2" s="283"/>
      <c r="LKC2" s="284"/>
      <c r="LKD2" s="284"/>
      <c r="LKE2" s="284"/>
      <c r="LKF2" s="284"/>
      <c r="LKG2" s="284"/>
      <c r="LKH2" s="284"/>
      <c r="LKI2" s="284"/>
      <c r="LKJ2" s="284"/>
      <c r="LKK2" s="284"/>
      <c r="LKL2" s="284"/>
      <c r="LKM2" s="284"/>
      <c r="LKN2" s="284"/>
      <c r="LKO2" s="284"/>
      <c r="LKP2" s="284"/>
      <c r="LKQ2" s="284"/>
      <c r="LKR2" s="283"/>
      <c r="LKS2" s="284"/>
      <c r="LKT2" s="284"/>
      <c r="LKU2" s="284"/>
      <c r="LKV2" s="284"/>
      <c r="LKW2" s="284"/>
      <c r="LKX2" s="284"/>
      <c r="LKY2" s="284"/>
      <c r="LKZ2" s="284"/>
      <c r="LLA2" s="284"/>
      <c r="LLB2" s="284"/>
      <c r="LLC2" s="284"/>
      <c r="LLD2" s="284"/>
      <c r="LLE2" s="284"/>
      <c r="LLF2" s="284"/>
      <c r="LLG2" s="284"/>
      <c r="LLH2" s="283"/>
      <c r="LLI2" s="284"/>
      <c r="LLJ2" s="284"/>
      <c r="LLK2" s="284"/>
      <c r="LLL2" s="284"/>
      <c r="LLM2" s="284"/>
      <c r="LLN2" s="284"/>
      <c r="LLO2" s="284"/>
      <c r="LLP2" s="284"/>
      <c r="LLQ2" s="284"/>
      <c r="LLR2" s="284"/>
      <c r="LLS2" s="284"/>
      <c r="LLT2" s="284"/>
      <c r="LLU2" s="284"/>
      <c r="LLV2" s="284"/>
      <c r="LLW2" s="284"/>
      <c r="LLX2" s="283"/>
      <c r="LLY2" s="284"/>
      <c r="LLZ2" s="284"/>
      <c r="LMA2" s="284"/>
      <c r="LMB2" s="284"/>
      <c r="LMC2" s="284"/>
      <c r="LMD2" s="284"/>
      <c r="LME2" s="284"/>
      <c r="LMF2" s="284"/>
      <c r="LMG2" s="284"/>
      <c r="LMH2" s="284"/>
      <c r="LMI2" s="284"/>
      <c r="LMJ2" s="284"/>
      <c r="LMK2" s="284"/>
      <c r="LML2" s="284"/>
      <c r="LMM2" s="284"/>
      <c r="LMN2" s="283"/>
      <c r="LMO2" s="284"/>
      <c r="LMP2" s="284"/>
      <c r="LMQ2" s="284"/>
      <c r="LMR2" s="284"/>
      <c r="LMS2" s="284"/>
      <c r="LMT2" s="284"/>
      <c r="LMU2" s="284"/>
      <c r="LMV2" s="284"/>
      <c r="LMW2" s="284"/>
      <c r="LMX2" s="284"/>
      <c r="LMY2" s="284"/>
      <c r="LMZ2" s="284"/>
      <c r="LNA2" s="284"/>
      <c r="LNB2" s="284"/>
      <c r="LNC2" s="284"/>
      <c r="LND2" s="283"/>
      <c r="LNE2" s="284"/>
      <c r="LNF2" s="284"/>
      <c r="LNG2" s="284"/>
      <c r="LNH2" s="284"/>
      <c r="LNI2" s="284"/>
      <c r="LNJ2" s="284"/>
      <c r="LNK2" s="284"/>
      <c r="LNL2" s="284"/>
      <c r="LNM2" s="284"/>
      <c r="LNN2" s="284"/>
      <c r="LNO2" s="284"/>
      <c r="LNP2" s="284"/>
      <c r="LNQ2" s="284"/>
      <c r="LNR2" s="284"/>
      <c r="LNS2" s="284"/>
      <c r="LNT2" s="283"/>
      <c r="LNU2" s="284"/>
      <c r="LNV2" s="284"/>
      <c r="LNW2" s="284"/>
      <c r="LNX2" s="284"/>
      <c r="LNY2" s="284"/>
      <c r="LNZ2" s="284"/>
      <c r="LOA2" s="284"/>
      <c r="LOB2" s="284"/>
      <c r="LOC2" s="284"/>
      <c r="LOD2" s="284"/>
      <c r="LOE2" s="284"/>
      <c r="LOF2" s="284"/>
      <c r="LOG2" s="284"/>
      <c r="LOH2" s="284"/>
      <c r="LOI2" s="284"/>
      <c r="LOJ2" s="283"/>
      <c r="LOK2" s="284"/>
      <c r="LOL2" s="284"/>
      <c r="LOM2" s="284"/>
      <c r="LON2" s="284"/>
      <c r="LOO2" s="284"/>
      <c r="LOP2" s="284"/>
      <c r="LOQ2" s="284"/>
      <c r="LOR2" s="284"/>
      <c r="LOS2" s="284"/>
      <c r="LOT2" s="284"/>
      <c r="LOU2" s="284"/>
      <c r="LOV2" s="284"/>
      <c r="LOW2" s="284"/>
      <c r="LOX2" s="284"/>
      <c r="LOY2" s="284"/>
      <c r="LOZ2" s="283"/>
      <c r="LPA2" s="284"/>
      <c r="LPB2" s="284"/>
      <c r="LPC2" s="284"/>
      <c r="LPD2" s="284"/>
      <c r="LPE2" s="284"/>
      <c r="LPF2" s="284"/>
      <c r="LPG2" s="284"/>
      <c r="LPH2" s="284"/>
      <c r="LPI2" s="284"/>
      <c r="LPJ2" s="284"/>
      <c r="LPK2" s="284"/>
      <c r="LPL2" s="284"/>
      <c r="LPM2" s="284"/>
      <c r="LPN2" s="284"/>
      <c r="LPO2" s="284"/>
      <c r="LPP2" s="283"/>
      <c r="LPQ2" s="284"/>
      <c r="LPR2" s="284"/>
      <c r="LPS2" s="284"/>
      <c r="LPT2" s="284"/>
      <c r="LPU2" s="284"/>
      <c r="LPV2" s="284"/>
      <c r="LPW2" s="284"/>
      <c r="LPX2" s="284"/>
      <c r="LPY2" s="284"/>
      <c r="LPZ2" s="284"/>
      <c r="LQA2" s="284"/>
      <c r="LQB2" s="284"/>
      <c r="LQC2" s="284"/>
      <c r="LQD2" s="284"/>
      <c r="LQE2" s="284"/>
      <c r="LQF2" s="283"/>
      <c r="LQG2" s="284"/>
      <c r="LQH2" s="284"/>
      <c r="LQI2" s="284"/>
      <c r="LQJ2" s="284"/>
      <c r="LQK2" s="284"/>
      <c r="LQL2" s="284"/>
      <c r="LQM2" s="284"/>
      <c r="LQN2" s="284"/>
      <c r="LQO2" s="284"/>
      <c r="LQP2" s="284"/>
      <c r="LQQ2" s="284"/>
      <c r="LQR2" s="284"/>
      <c r="LQS2" s="284"/>
      <c r="LQT2" s="284"/>
      <c r="LQU2" s="284"/>
      <c r="LQV2" s="283"/>
      <c r="LQW2" s="284"/>
      <c r="LQX2" s="284"/>
      <c r="LQY2" s="284"/>
      <c r="LQZ2" s="284"/>
      <c r="LRA2" s="284"/>
      <c r="LRB2" s="284"/>
      <c r="LRC2" s="284"/>
      <c r="LRD2" s="284"/>
      <c r="LRE2" s="284"/>
      <c r="LRF2" s="284"/>
      <c r="LRG2" s="284"/>
      <c r="LRH2" s="284"/>
      <c r="LRI2" s="284"/>
      <c r="LRJ2" s="284"/>
      <c r="LRK2" s="284"/>
      <c r="LRL2" s="283"/>
      <c r="LRM2" s="284"/>
      <c r="LRN2" s="284"/>
      <c r="LRO2" s="284"/>
      <c r="LRP2" s="284"/>
      <c r="LRQ2" s="284"/>
      <c r="LRR2" s="284"/>
      <c r="LRS2" s="284"/>
      <c r="LRT2" s="284"/>
      <c r="LRU2" s="284"/>
      <c r="LRV2" s="284"/>
      <c r="LRW2" s="284"/>
      <c r="LRX2" s="284"/>
      <c r="LRY2" s="284"/>
      <c r="LRZ2" s="284"/>
      <c r="LSA2" s="284"/>
      <c r="LSB2" s="283"/>
      <c r="LSC2" s="284"/>
      <c r="LSD2" s="284"/>
      <c r="LSE2" s="284"/>
      <c r="LSF2" s="284"/>
      <c r="LSG2" s="284"/>
      <c r="LSH2" s="284"/>
      <c r="LSI2" s="284"/>
      <c r="LSJ2" s="284"/>
      <c r="LSK2" s="284"/>
      <c r="LSL2" s="284"/>
      <c r="LSM2" s="284"/>
      <c r="LSN2" s="284"/>
      <c r="LSO2" s="284"/>
      <c r="LSP2" s="284"/>
      <c r="LSQ2" s="284"/>
      <c r="LSR2" s="283"/>
      <c r="LSS2" s="284"/>
      <c r="LST2" s="284"/>
      <c r="LSU2" s="284"/>
      <c r="LSV2" s="284"/>
      <c r="LSW2" s="284"/>
      <c r="LSX2" s="284"/>
      <c r="LSY2" s="284"/>
      <c r="LSZ2" s="284"/>
      <c r="LTA2" s="284"/>
      <c r="LTB2" s="284"/>
      <c r="LTC2" s="284"/>
      <c r="LTD2" s="284"/>
      <c r="LTE2" s="284"/>
      <c r="LTF2" s="284"/>
      <c r="LTG2" s="284"/>
      <c r="LTH2" s="283"/>
      <c r="LTI2" s="284"/>
      <c r="LTJ2" s="284"/>
      <c r="LTK2" s="284"/>
      <c r="LTL2" s="284"/>
      <c r="LTM2" s="284"/>
      <c r="LTN2" s="284"/>
      <c r="LTO2" s="284"/>
      <c r="LTP2" s="284"/>
      <c r="LTQ2" s="284"/>
      <c r="LTR2" s="284"/>
      <c r="LTS2" s="284"/>
      <c r="LTT2" s="284"/>
      <c r="LTU2" s="284"/>
      <c r="LTV2" s="284"/>
      <c r="LTW2" s="284"/>
      <c r="LTX2" s="283"/>
      <c r="LTY2" s="284"/>
      <c r="LTZ2" s="284"/>
      <c r="LUA2" s="284"/>
      <c r="LUB2" s="284"/>
      <c r="LUC2" s="284"/>
      <c r="LUD2" s="284"/>
      <c r="LUE2" s="284"/>
      <c r="LUF2" s="284"/>
      <c r="LUG2" s="284"/>
      <c r="LUH2" s="284"/>
      <c r="LUI2" s="284"/>
      <c r="LUJ2" s="284"/>
      <c r="LUK2" s="284"/>
      <c r="LUL2" s="284"/>
      <c r="LUM2" s="284"/>
      <c r="LUN2" s="283"/>
      <c r="LUO2" s="284"/>
      <c r="LUP2" s="284"/>
      <c r="LUQ2" s="284"/>
      <c r="LUR2" s="284"/>
      <c r="LUS2" s="284"/>
      <c r="LUT2" s="284"/>
      <c r="LUU2" s="284"/>
      <c r="LUV2" s="284"/>
      <c r="LUW2" s="284"/>
      <c r="LUX2" s="284"/>
      <c r="LUY2" s="284"/>
      <c r="LUZ2" s="284"/>
      <c r="LVA2" s="284"/>
      <c r="LVB2" s="284"/>
      <c r="LVC2" s="284"/>
      <c r="LVD2" s="283"/>
      <c r="LVE2" s="284"/>
      <c r="LVF2" s="284"/>
      <c r="LVG2" s="284"/>
      <c r="LVH2" s="284"/>
      <c r="LVI2" s="284"/>
      <c r="LVJ2" s="284"/>
      <c r="LVK2" s="284"/>
      <c r="LVL2" s="284"/>
      <c r="LVM2" s="284"/>
      <c r="LVN2" s="284"/>
      <c r="LVO2" s="284"/>
      <c r="LVP2" s="284"/>
      <c r="LVQ2" s="284"/>
      <c r="LVR2" s="284"/>
      <c r="LVS2" s="284"/>
      <c r="LVT2" s="283"/>
      <c r="LVU2" s="284"/>
      <c r="LVV2" s="284"/>
      <c r="LVW2" s="284"/>
      <c r="LVX2" s="284"/>
      <c r="LVY2" s="284"/>
      <c r="LVZ2" s="284"/>
      <c r="LWA2" s="284"/>
      <c r="LWB2" s="284"/>
      <c r="LWC2" s="284"/>
      <c r="LWD2" s="284"/>
      <c r="LWE2" s="284"/>
      <c r="LWF2" s="284"/>
      <c r="LWG2" s="284"/>
      <c r="LWH2" s="284"/>
      <c r="LWI2" s="284"/>
      <c r="LWJ2" s="283"/>
      <c r="LWK2" s="284"/>
      <c r="LWL2" s="284"/>
      <c r="LWM2" s="284"/>
      <c r="LWN2" s="284"/>
      <c r="LWO2" s="284"/>
      <c r="LWP2" s="284"/>
      <c r="LWQ2" s="284"/>
      <c r="LWR2" s="284"/>
      <c r="LWS2" s="284"/>
      <c r="LWT2" s="284"/>
      <c r="LWU2" s="284"/>
      <c r="LWV2" s="284"/>
      <c r="LWW2" s="284"/>
      <c r="LWX2" s="284"/>
      <c r="LWY2" s="284"/>
      <c r="LWZ2" s="283"/>
      <c r="LXA2" s="284"/>
      <c r="LXB2" s="284"/>
      <c r="LXC2" s="284"/>
      <c r="LXD2" s="284"/>
      <c r="LXE2" s="284"/>
      <c r="LXF2" s="284"/>
      <c r="LXG2" s="284"/>
      <c r="LXH2" s="284"/>
      <c r="LXI2" s="284"/>
      <c r="LXJ2" s="284"/>
      <c r="LXK2" s="284"/>
      <c r="LXL2" s="284"/>
      <c r="LXM2" s="284"/>
      <c r="LXN2" s="284"/>
      <c r="LXO2" s="284"/>
      <c r="LXP2" s="283"/>
      <c r="LXQ2" s="284"/>
      <c r="LXR2" s="284"/>
      <c r="LXS2" s="284"/>
      <c r="LXT2" s="284"/>
      <c r="LXU2" s="284"/>
      <c r="LXV2" s="284"/>
      <c r="LXW2" s="284"/>
      <c r="LXX2" s="284"/>
      <c r="LXY2" s="284"/>
      <c r="LXZ2" s="284"/>
      <c r="LYA2" s="284"/>
      <c r="LYB2" s="284"/>
      <c r="LYC2" s="284"/>
      <c r="LYD2" s="284"/>
      <c r="LYE2" s="284"/>
      <c r="LYF2" s="283"/>
      <c r="LYG2" s="284"/>
      <c r="LYH2" s="284"/>
      <c r="LYI2" s="284"/>
      <c r="LYJ2" s="284"/>
      <c r="LYK2" s="284"/>
      <c r="LYL2" s="284"/>
      <c r="LYM2" s="284"/>
      <c r="LYN2" s="284"/>
      <c r="LYO2" s="284"/>
      <c r="LYP2" s="284"/>
      <c r="LYQ2" s="284"/>
      <c r="LYR2" s="284"/>
      <c r="LYS2" s="284"/>
      <c r="LYT2" s="284"/>
      <c r="LYU2" s="284"/>
      <c r="LYV2" s="283"/>
      <c r="LYW2" s="284"/>
      <c r="LYX2" s="284"/>
      <c r="LYY2" s="284"/>
      <c r="LYZ2" s="284"/>
      <c r="LZA2" s="284"/>
      <c r="LZB2" s="284"/>
      <c r="LZC2" s="284"/>
      <c r="LZD2" s="284"/>
      <c r="LZE2" s="284"/>
      <c r="LZF2" s="284"/>
      <c r="LZG2" s="284"/>
      <c r="LZH2" s="284"/>
      <c r="LZI2" s="284"/>
      <c r="LZJ2" s="284"/>
      <c r="LZK2" s="284"/>
      <c r="LZL2" s="283"/>
      <c r="LZM2" s="284"/>
      <c r="LZN2" s="284"/>
      <c r="LZO2" s="284"/>
      <c r="LZP2" s="284"/>
      <c r="LZQ2" s="284"/>
      <c r="LZR2" s="284"/>
      <c r="LZS2" s="284"/>
      <c r="LZT2" s="284"/>
      <c r="LZU2" s="284"/>
      <c r="LZV2" s="284"/>
      <c r="LZW2" s="284"/>
      <c r="LZX2" s="284"/>
      <c r="LZY2" s="284"/>
      <c r="LZZ2" s="284"/>
      <c r="MAA2" s="284"/>
      <c r="MAB2" s="283"/>
      <c r="MAC2" s="284"/>
      <c r="MAD2" s="284"/>
      <c r="MAE2" s="284"/>
      <c r="MAF2" s="284"/>
      <c r="MAG2" s="284"/>
      <c r="MAH2" s="284"/>
      <c r="MAI2" s="284"/>
      <c r="MAJ2" s="284"/>
      <c r="MAK2" s="284"/>
      <c r="MAL2" s="284"/>
      <c r="MAM2" s="284"/>
      <c r="MAN2" s="284"/>
      <c r="MAO2" s="284"/>
      <c r="MAP2" s="284"/>
      <c r="MAQ2" s="284"/>
      <c r="MAR2" s="283"/>
      <c r="MAS2" s="284"/>
      <c r="MAT2" s="284"/>
      <c r="MAU2" s="284"/>
      <c r="MAV2" s="284"/>
      <c r="MAW2" s="284"/>
      <c r="MAX2" s="284"/>
      <c r="MAY2" s="284"/>
      <c r="MAZ2" s="284"/>
      <c r="MBA2" s="284"/>
      <c r="MBB2" s="284"/>
      <c r="MBC2" s="284"/>
      <c r="MBD2" s="284"/>
      <c r="MBE2" s="284"/>
      <c r="MBF2" s="284"/>
      <c r="MBG2" s="284"/>
      <c r="MBH2" s="283"/>
      <c r="MBI2" s="284"/>
      <c r="MBJ2" s="284"/>
      <c r="MBK2" s="284"/>
      <c r="MBL2" s="284"/>
      <c r="MBM2" s="284"/>
      <c r="MBN2" s="284"/>
      <c r="MBO2" s="284"/>
      <c r="MBP2" s="284"/>
      <c r="MBQ2" s="284"/>
      <c r="MBR2" s="284"/>
      <c r="MBS2" s="284"/>
      <c r="MBT2" s="284"/>
      <c r="MBU2" s="284"/>
      <c r="MBV2" s="284"/>
      <c r="MBW2" s="284"/>
      <c r="MBX2" s="283"/>
      <c r="MBY2" s="284"/>
      <c r="MBZ2" s="284"/>
      <c r="MCA2" s="284"/>
      <c r="MCB2" s="284"/>
      <c r="MCC2" s="284"/>
      <c r="MCD2" s="284"/>
      <c r="MCE2" s="284"/>
      <c r="MCF2" s="284"/>
      <c r="MCG2" s="284"/>
      <c r="MCH2" s="284"/>
      <c r="MCI2" s="284"/>
      <c r="MCJ2" s="284"/>
      <c r="MCK2" s="284"/>
      <c r="MCL2" s="284"/>
      <c r="MCM2" s="284"/>
      <c r="MCN2" s="283"/>
      <c r="MCO2" s="284"/>
      <c r="MCP2" s="284"/>
      <c r="MCQ2" s="284"/>
      <c r="MCR2" s="284"/>
      <c r="MCS2" s="284"/>
      <c r="MCT2" s="284"/>
      <c r="MCU2" s="284"/>
      <c r="MCV2" s="284"/>
      <c r="MCW2" s="284"/>
      <c r="MCX2" s="284"/>
      <c r="MCY2" s="284"/>
      <c r="MCZ2" s="284"/>
      <c r="MDA2" s="284"/>
      <c r="MDB2" s="284"/>
      <c r="MDC2" s="284"/>
      <c r="MDD2" s="283"/>
      <c r="MDE2" s="284"/>
      <c r="MDF2" s="284"/>
      <c r="MDG2" s="284"/>
      <c r="MDH2" s="284"/>
      <c r="MDI2" s="284"/>
      <c r="MDJ2" s="284"/>
      <c r="MDK2" s="284"/>
      <c r="MDL2" s="284"/>
      <c r="MDM2" s="284"/>
      <c r="MDN2" s="284"/>
      <c r="MDO2" s="284"/>
      <c r="MDP2" s="284"/>
      <c r="MDQ2" s="284"/>
      <c r="MDR2" s="284"/>
      <c r="MDS2" s="284"/>
      <c r="MDT2" s="283"/>
      <c r="MDU2" s="284"/>
      <c r="MDV2" s="284"/>
      <c r="MDW2" s="284"/>
      <c r="MDX2" s="284"/>
      <c r="MDY2" s="284"/>
      <c r="MDZ2" s="284"/>
      <c r="MEA2" s="284"/>
      <c r="MEB2" s="284"/>
      <c r="MEC2" s="284"/>
      <c r="MED2" s="284"/>
      <c r="MEE2" s="284"/>
      <c r="MEF2" s="284"/>
      <c r="MEG2" s="284"/>
      <c r="MEH2" s="284"/>
      <c r="MEI2" s="284"/>
      <c r="MEJ2" s="283"/>
      <c r="MEK2" s="284"/>
      <c r="MEL2" s="284"/>
      <c r="MEM2" s="284"/>
      <c r="MEN2" s="284"/>
      <c r="MEO2" s="284"/>
      <c r="MEP2" s="284"/>
      <c r="MEQ2" s="284"/>
      <c r="MER2" s="284"/>
      <c r="MES2" s="284"/>
      <c r="MET2" s="284"/>
      <c r="MEU2" s="284"/>
      <c r="MEV2" s="284"/>
      <c r="MEW2" s="284"/>
      <c r="MEX2" s="284"/>
      <c r="MEY2" s="284"/>
      <c r="MEZ2" s="283"/>
      <c r="MFA2" s="284"/>
      <c r="MFB2" s="284"/>
      <c r="MFC2" s="284"/>
      <c r="MFD2" s="284"/>
      <c r="MFE2" s="284"/>
      <c r="MFF2" s="284"/>
      <c r="MFG2" s="284"/>
      <c r="MFH2" s="284"/>
      <c r="MFI2" s="284"/>
      <c r="MFJ2" s="284"/>
      <c r="MFK2" s="284"/>
      <c r="MFL2" s="284"/>
      <c r="MFM2" s="284"/>
      <c r="MFN2" s="284"/>
      <c r="MFO2" s="284"/>
      <c r="MFP2" s="283"/>
      <c r="MFQ2" s="284"/>
      <c r="MFR2" s="284"/>
      <c r="MFS2" s="284"/>
      <c r="MFT2" s="284"/>
      <c r="MFU2" s="284"/>
      <c r="MFV2" s="284"/>
      <c r="MFW2" s="284"/>
      <c r="MFX2" s="284"/>
      <c r="MFY2" s="284"/>
      <c r="MFZ2" s="284"/>
      <c r="MGA2" s="284"/>
      <c r="MGB2" s="284"/>
      <c r="MGC2" s="284"/>
      <c r="MGD2" s="284"/>
      <c r="MGE2" s="284"/>
      <c r="MGF2" s="283"/>
      <c r="MGG2" s="284"/>
      <c r="MGH2" s="284"/>
      <c r="MGI2" s="284"/>
      <c r="MGJ2" s="284"/>
      <c r="MGK2" s="284"/>
      <c r="MGL2" s="284"/>
      <c r="MGM2" s="284"/>
      <c r="MGN2" s="284"/>
      <c r="MGO2" s="284"/>
      <c r="MGP2" s="284"/>
      <c r="MGQ2" s="284"/>
      <c r="MGR2" s="284"/>
      <c r="MGS2" s="284"/>
      <c r="MGT2" s="284"/>
      <c r="MGU2" s="284"/>
      <c r="MGV2" s="283"/>
      <c r="MGW2" s="284"/>
      <c r="MGX2" s="284"/>
      <c r="MGY2" s="284"/>
      <c r="MGZ2" s="284"/>
      <c r="MHA2" s="284"/>
      <c r="MHB2" s="284"/>
      <c r="MHC2" s="284"/>
      <c r="MHD2" s="284"/>
      <c r="MHE2" s="284"/>
      <c r="MHF2" s="284"/>
      <c r="MHG2" s="284"/>
      <c r="MHH2" s="284"/>
      <c r="MHI2" s="284"/>
      <c r="MHJ2" s="284"/>
      <c r="MHK2" s="284"/>
      <c r="MHL2" s="283"/>
      <c r="MHM2" s="284"/>
      <c r="MHN2" s="284"/>
      <c r="MHO2" s="284"/>
      <c r="MHP2" s="284"/>
      <c r="MHQ2" s="284"/>
      <c r="MHR2" s="284"/>
      <c r="MHS2" s="284"/>
      <c r="MHT2" s="284"/>
      <c r="MHU2" s="284"/>
      <c r="MHV2" s="284"/>
      <c r="MHW2" s="284"/>
      <c r="MHX2" s="284"/>
      <c r="MHY2" s="284"/>
      <c r="MHZ2" s="284"/>
      <c r="MIA2" s="284"/>
      <c r="MIB2" s="283"/>
      <c r="MIC2" s="284"/>
      <c r="MID2" s="284"/>
      <c r="MIE2" s="284"/>
      <c r="MIF2" s="284"/>
      <c r="MIG2" s="284"/>
      <c r="MIH2" s="284"/>
      <c r="MII2" s="284"/>
      <c r="MIJ2" s="284"/>
      <c r="MIK2" s="284"/>
      <c r="MIL2" s="284"/>
      <c r="MIM2" s="284"/>
      <c r="MIN2" s="284"/>
      <c r="MIO2" s="284"/>
      <c r="MIP2" s="284"/>
      <c r="MIQ2" s="284"/>
      <c r="MIR2" s="283"/>
      <c r="MIS2" s="284"/>
      <c r="MIT2" s="284"/>
      <c r="MIU2" s="284"/>
      <c r="MIV2" s="284"/>
      <c r="MIW2" s="284"/>
      <c r="MIX2" s="284"/>
      <c r="MIY2" s="284"/>
      <c r="MIZ2" s="284"/>
      <c r="MJA2" s="284"/>
      <c r="MJB2" s="284"/>
      <c r="MJC2" s="284"/>
      <c r="MJD2" s="284"/>
      <c r="MJE2" s="284"/>
      <c r="MJF2" s="284"/>
      <c r="MJG2" s="284"/>
      <c r="MJH2" s="283"/>
      <c r="MJI2" s="284"/>
      <c r="MJJ2" s="284"/>
      <c r="MJK2" s="284"/>
      <c r="MJL2" s="284"/>
      <c r="MJM2" s="284"/>
      <c r="MJN2" s="284"/>
      <c r="MJO2" s="284"/>
      <c r="MJP2" s="284"/>
      <c r="MJQ2" s="284"/>
      <c r="MJR2" s="284"/>
      <c r="MJS2" s="284"/>
      <c r="MJT2" s="284"/>
      <c r="MJU2" s="284"/>
      <c r="MJV2" s="284"/>
      <c r="MJW2" s="284"/>
      <c r="MJX2" s="283"/>
      <c r="MJY2" s="284"/>
      <c r="MJZ2" s="284"/>
      <c r="MKA2" s="284"/>
      <c r="MKB2" s="284"/>
      <c r="MKC2" s="284"/>
      <c r="MKD2" s="284"/>
      <c r="MKE2" s="284"/>
      <c r="MKF2" s="284"/>
      <c r="MKG2" s="284"/>
      <c r="MKH2" s="284"/>
      <c r="MKI2" s="284"/>
      <c r="MKJ2" s="284"/>
      <c r="MKK2" s="284"/>
      <c r="MKL2" s="284"/>
      <c r="MKM2" s="284"/>
      <c r="MKN2" s="283"/>
      <c r="MKO2" s="284"/>
      <c r="MKP2" s="284"/>
      <c r="MKQ2" s="284"/>
      <c r="MKR2" s="284"/>
      <c r="MKS2" s="284"/>
      <c r="MKT2" s="284"/>
      <c r="MKU2" s="284"/>
      <c r="MKV2" s="284"/>
      <c r="MKW2" s="284"/>
      <c r="MKX2" s="284"/>
      <c r="MKY2" s="284"/>
      <c r="MKZ2" s="284"/>
      <c r="MLA2" s="284"/>
      <c r="MLB2" s="284"/>
      <c r="MLC2" s="284"/>
      <c r="MLD2" s="283"/>
      <c r="MLE2" s="284"/>
      <c r="MLF2" s="284"/>
      <c r="MLG2" s="284"/>
      <c r="MLH2" s="284"/>
      <c r="MLI2" s="284"/>
      <c r="MLJ2" s="284"/>
      <c r="MLK2" s="284"/>
      <c r="MLL2" s="284"/>
      <c r="MLM2" s="284"/>
      <c r="MLN2" s="284"/>
      <c r="MLO2" s="284"/>
      <c r="MLP2" s="284"/>
      <c r="MLQ2" s="284"/>
      <c r="MLR2" s="284"/>
      <c r="MLS2" s="284"/>
      <c r="MLT2" s="283"/>
      <c r="MLU2" s="284"/>
      <c r="MLV2" s="284"/>
      <c r="MLW2" s="284"/>
      <c r="MLX2" s="284"/>
      <c r="MLY2" s="284"/>
      <c r="MLZ2" s="284"/>
      <c r="MMA2" s="284"/>
      <c r="MMB2" s="284"/>
      <c r="MMC2" s="284"/>
      <c r="MMD2" s="284"/>
      <c r="MME2" s="284"/>
      <c r="MMF2" s="284"/>
      <c r="MMG2" s="284"/>
      <c r="MMH2" s="284"/>
      <c r="MMI2" s="284"/>
      <c r="MMJ2" s="283"/>
      <c r="MMK2" s="284"/>
      <c r="MML2" s="284"/>
      <c r="MMM2" s="284"/>
      <c r="MMN2" s="284"/>
      <c r="MMO2" s="284"/>
      <c r="MMP2" s="284"/>
      <c r="MMQ2" s="284"/>
      <c r="MMR2" s="284"/>
      <c r="MMS2" s="284"/>
      <c r="MMT2" s="284"/>
      <c r="MMU2" s="284"/>
      <c r="MMV2" s="284"/>
      <c r="MMW2" s="284"/>
      <c r="MMX2" s="284"/>
      <c r="MMY2" s="284"/>
      <c r="MMZ2" s="283"/>
      <c r="MNA2" s="284"/>
      <c r="MNB2" s="284"/>
      <c r="MNC2" s="284"/>
      <c r="MND2" s="284"/>
      <c r="MNE2" s="284"/>
      <c r="MNF2" s="284"/>
      <c r="MNG2" s="284"/>
      <c r="MNH2" s="284"/>
      <c r="MNI2" s="284"/>
      <c r="MNJ2" s="284"/>
      <c r="MNK2" s="284"/>
      <c r="MNL2" s="284"/>
      <c r="MNM2" s="284"/>
      <c r="MNN2" s="284"/>
      <c r="MNO2" s="284"/>
      <c r="MNP2" s="283"/>
      <c r="MNQ2" s="284"/>
      <c r="MNR2" s="284"/>
      <c r="MNS2" s="284"/>
      <c r="MNT2" s="284"/>
      <c r="MNU2" s="284"/>
      <c r="MNV2" s="284"/>
      <c r="MNW2" s="284"/>
      <c r="MNX2" s="284"/>
      <c r="MNY2" s="284"/>
      <c r="MNZ2" s="284"/>
      <c r="MOA2" s="284"/>
      <c r="MOB2" s="284"/>
      <c r="MOC2" s="284"/>
      <c r="MOD2" s="284"/>
      <c r="MOE2" s="284"/>
      <c r="MOF2" s="283"/>
      <c r="MOG2" s="284"/>
      <c r="MOH2" s="284"/>
      <c r="MOI2" s="284"/>
      <c r="MOJ2" s="284"/>
      <c r="MOK2" s="284"/>
      <c r="MOL2" s="284"/>
      <c r="MOM2" s="284"/>
      <c r="MON2" s="284"/>
      <c r="MOO2" s="284"/>
      <c r="MOP2" s="284"/>
      <c r="MOQ2" s="284"/>
      <c r="MOR2" s="284"/>
      <c r="MOS2" s="284"/>
      <c r="MOT2" s="284"/>
      <c r="MOU2" s="284"/>
      <c r="MOV2" s="283"/>
      <c r="MOW2" s="284"/>
      <c r="MOX2" s="284"/>
      <c r="MOY2" s="284"/>
      <c r="MOZ2" s="284"/>
      <c r="MPA2" s="284"/>
      <c r="MPB2" s="284"/>
      <c r="MPC2" s="284"/>
      <c r="MPD2" s="284"/>
      <c r="MPE2" s="284"/>
      <c r="MPF2" s="284"/>
      <c r="MPG2" s="284"/>
      <c r="MPH2" s="284"/>
      <c r="MPI2" s="284"/>
      <c r="MPJ2" s="284"/>
      <c r="MPK2" s="284"/>
      <c r="MPL2" s="283"/>
      <c r="MPM2" s="284"/>
      <c r="MPN2" s="284"/>
      <c r="MPO2" s="284"/>
      <c r="MPP2" s="284"/>
      <c r="MPQ2" s="284"/>
      <c r="MPR2" s="284"/>
      <c r="MPS2" s="284"/>
      <c r="MPT2" s="284"/>
      <c r="MPU2" s="284"/>
      <c r="MPV2" s="284"/>
      <c r="MPW2" s="284"/>
      <c r="MPX2" s="284"/>
      <c r="MPY2" s="284"/>
      <c r="MPZ2" s="284"/>
      <c r="MQA2" s="284"/>
      <c r="MQB2" s="283"/>
      <c r="MQC2" s="284"/>
      <c r="MQD2" s="284"/>
      <c r="MQE2" s="284"/>
      <c r="MQF2" s="284"/>
      <c r="MQG2" s="284"/>
      <c r="MQH2" s="284"/>
      <c r="MQI2" s="284"/>
      <c r="MQJ2" s="284"/>
      <c r="MQK2" s="284"/>
      <c r="MQL2" s="284"/>
      <c r="MQM2" s="284"/>
      <c r="MQN2" s="284"/>
      <c r="MQO2" s="284"/>
      <c r="MQP2" s="284"/>
      <c r="MQQ2" s="284"/>
      <c r="MQR2" s="283"/>
      <c r="MQS2" s="284"/>
      <c r="MQT2" s="284"/>
      <c r="MQU2" s="284"/>
      <c r="MQV2" s="284"/>
      <c r="MQW2" s="284"/>
      <c r="MQX2" s="284"/>
      <c r="MQY2" s="284"/>
      <c r="MQZ2" s="284"/>
      <c r="MRA2" s="284"/>
      <c r="MRB2" s="284"/>
      <c r="MRC2" s="284"/>
      <c r="MRD2" s="284"/>
      <c r="MRE2" s="284"/>
      <c r="MRF2" s="284"/>
      <c r="MRG2" s="284"/>
      <c r="MRH2" s="283"/>
      <c r="MRI2" s="284"/>
      <c r="MRJ2" s="284"/>
      <c r="MRK2" s="284"/>
      <c r="MRL2" s="284"/>
      <c r="MRM2" s="284"/>
      <c r="MRN2" s="284"/>
      <c r="MRO2" s="284"/>
      <c r="MRP2" s="284"/>
      <c r="MRQ2" s="284"/>
      <c r="MRR2" s="284"/>
      <c r="MRS2" s="284"/>
      <c r="MRT2" s="284"/>
      <c r="MRU2" s="284"/>
      <c r="MRV2" s="284"/>
      <c r="MRW2" s="284"/>
      <c r="MRX2" s="283"/>
      <c r="MRY2" s="284"/>
      <c r="MRZ2" s="284"/>
      <c r="MSA2" s="284"/>
      <c r="MSB2" s="284"/>
      <c r="MSC2" s="284"/>
      <c r="MSD2" s="284"/>
      <c r="MSE2" s="284"/>
      <c r="MSF2" s="284"/>
      <c r="MSG2" s="284"/>
      <c r="MSH2" s="284"/>
      <c r="MSI2" s="284"/>
      <c r="MSJ2" s="284"/>
      <c r="MSK2" s="284"/>
      <c r="MSL2" s="284"/>
      <c r="MSM2" s="284"/>
      <c r="MSN2" s="283"/>
      <c r="MSO2" s="284"/>
      <c r="MSP2" s="284"/>
      <c r="MSQ2" s="284"/>
      <c r="MSR2" s="284"/>
      <c r="MSS2" s="284"/>
      <c r="MST2" s="284"/>
      <c r="MSU2" s="284"/>
      <c r="MSV2" s="284"/>
      <c r="MSW2" s="284"/>
      <c r="MSX2" s="284"/>
      <c r="MSY2" s="284"/>
      <c r="MSZ2" s="284"/>
      <c r="MTA2" s="284"/>
      <c r="MTB2" s="284"/>
      <c r="MTC2" s="284"/>
      <c r="MTD2" s="283"/>
      <c r="MTE2" s="284"/>
      <c r="MTF2" s="284"/>
      <c r="MTG2" s="284"/>
      <c r="MTH2" s="284"/>
      <c r="MTI2" s="284"/>
      <c r="MTJ2" s="284"/>
      <c r="MTK2" s="284"/>
      <c r="MTL2" s="284"/>
      <c r="MTM2" s="284"/>
      <c r="MTN2" s="284"/>
      <c r="MTO2" s="284"/>
      <c r="MTP2" s="284"/>
      <c r="MTQ2" s="284"/>
      <c r="MTR2" s="284"/>
      <c r="MTS2" s="284"/>
      <c r="MTT2" s="283"/>
      <c r="MTU2" s="284"/>
      <c r="MTV2" s="284"/>
      <c r="MTW2" s="284"/>
      <c r="MTX2" s="284"/>
      <c r="MTY2" s="284"/>
      <c r="MTZ2" s="284"/>
      <c r="MUA2" s="284"/>
      <c r="MUB2" s="284"/>
      <c r="MUC2" s="284"/>
      <c r="MUD2" s="284"/>
      <c r="MUE2" s="284"/>
      <c r="MUF2" s="284"/>
      <c r="MUG2" s="284"/>
      <c r="MUH2" s="284"/>
      <c r="MUI2" s="284"/>
      <c r="MUJ2" s="283"/>
      <c r="MUK2" s="284"/>
      <c r="MUL2" s="284"/>
      <c r="MUM2" s="284"/>
      <c r="MUN2" s="284"/>
      <c r="MUO2" s="284"/>
      <c r="MUP2" s="284"/>
      <c r="MUQ2" s="284"/>
      <c r="MUR2" s="284"/>
      <c r="MUS2" s="284"/>
      <c r="MUT2" s="284"/>
      <c r="MUU2" s="284"/>
      <c r="MUV2" s="284"/>
      <c r="MUW2" s="284"/>
      <c r="MUX2" s="284"/>
      <c r="MUY2" s="284"/>
      <c r="MUZ2" s="283"/>
      <c r="MVA2" s="284"/>
      <c r="MVB2" s="284"/>
      <c r="MVC2" s="284"/>
      <c r="MVD2" s="284"/>
      <c r="MVE2" s="284"/>
      <c r="MVF2" s="284"/>
      <c r="MVG2" s="284"/>
      <c r="MVH2" s="284"/>
      <c r="MVI2" s="284"/>
      <c r="MVJ2" s="284"/>
      <c r="MVK2" s="284"/>
      <c r="MVL2" s="284"/>
      <c r="MVM2" s="284"/>
      <c r="MVN2" s="284"/>
      <c r="MVO2" s="284"/>
      <c r="MVP2" s="283"/>
      <c r="MVQ2" s="284"/>
      <c r="MVR2" s="284"/>
      <c r="MVS2" s="284"/>
      <c r="MVT2" s="284"/>
      <c r="MVU2" s="284"/>
      <c r="MVV2" s="284"/>
      <c r="MVW2" s="284"/>
      <c r="MVX2" s="284"/>
      <c r="MVY2" s="284"/>
      <c r="MVZ2" s="284"/>
      <c r="MWA2" s="284"/>
      <c r="MWB2" s="284"/>
      <c r="MWC2" s="284"/>
      <c r="MWD2" s="284"/>
      <c r="MWE2" s="284"/>
      <c r="MWF2" s="283"/>
      <c r="MWG2" s="284"/>
      <c r="MWH2" s="284"/>
      <c r="MWI2" s="284"/>
      <c r="MWJ2" s="284"/>
      <c r="MWK2" s="284"/>
      <c r="MWL2" s="284"/>
      <c r="MWM2" s="284"/>
      <c r="MWN2" s="284"/>
      <c r="MWO2" s="284"/>
      <c r="MWP2" s="284"/>
      <c r="MWQ2" s="284"/>
      <c r="MWR2" s="284"/>
      <c r="MWS2" s="284"/>
      <c r="MWT2" s="284"/>
      <c r="MWU2" s="284"/>
      <c r="MWV2" s="283"/>
      <c r="MWW2" s="284"/>
      <c r="MWX2" s="284"/>
      <c r="MWY2" s="284"/>
      <c r="MWZ2" s="284"/>
      <c r="MXA2" s="284"/>
      <c r="MXB2" s="284"/>
      <c r="MXC2" s="284"/>
      <c r="MXD2" s="284"/>
      <c r="MXE2" s="284"/>
      <c r="MXF2" s="284"/>
      <c r="MXG2" s="284"/>
      <c r="MXH2" s="284"/>
      <c r="MXI2" s="284"/>
      <c r="MXJ2" s="284"/>
      <c r="MXK2" s="284"/>
      <c r="MXL2" s="283"/>
      <c r="MXM2" s="284"/>
      <c r="MXN2" s="284"/>
      <c r="MXO2" s="284"/>
      <c r="MXP2" s="284"/>
      <c r="MXQ2" s="284"/>
      <c r="MXR2" s="284"/>
      <c r="MXS2" s="284"/>
      <c r="MXT2" s="284"/>
      <c r="MXU2" s="284"/>
      <c r="MXV2" s="284"/>
      <c r="MXW2" s="284"/>
      <c r="MXX2" s="284"/>
      <c r="MXY2" s="284"/>
      <c r="MXZ2" s="284"/>
      <c r="MYA2" s="284"/>
      <c r="MYB2" s="283"/>
      <c r="MYC2" s="284"/>
      <c r="MYD2" s="284"/>
      <c r="MYE2" s="284"/>
      <c r="MYF2" s="284"/>
      <c r="MYG2" s="284"/>
      <c r="MYH2" s="284"/>
      <c r="MYI2" s="284"/>
      <c r="MYJ2" s="284"/>
      <c r="MYK2" s="284"/>
      <c r="MYL2" s="284"/>
      <c r="MYM2" s="284"/>
      <c r="MYN2" s="284"/>
      <c r="MYO2" s="284"/>
      <c r="MYP2" s="284"/>
      <c r="MYQ2" s="284"/>
      <c r="MYR2" s="283"/>
      <c r="MYS2" s="284"/>
      <c r="MYT2" s="284"/>
      <c r="MYU2" s="284"/>
      <c r="MYV2" s="284"/>
      <c r="MYW2" s="284"/>
      <c r="MYX2" s="284"/>
      <c r="MYY2" s="284"/>
      <c r="MYZ2" s="284"/>
      <c r="MZA2" s="284"/>
      <c r="MZB2" s="284"/>
      <c r="MZC2" s="284"/>
      <c r="MZD2" s="284"/>
      <c r="MZE2" s="284"/>
      <c r="MZF2" s="284"/>
      <c r="MZG2" s="284"/>
      <c r="MZH2" s="283"/>
      <c r="MZI2" s="284"/>
      <c r="MZJ2" s="284"/>
      <c r="MZK2" s="284"/>
      <c r="MZL2" s="284"/>
      <c r="MZM2" s="284"/>
      <c r="MZN2" s="284"/>
      <c r="MZO2" s="284"/>
      <c r="MZP2" s="284"/>
      <c r="MZQ2" s="284"/>
      <c r="MZR2" s="284"/>
      <c r="MZS2" s="284"/>
      <c r="MZT2" s="284"/>
      <c r="MZU2" s="284"/>
      <c r="MZV2" s="284"/>
      <c r="MZW2" s="284"/>
      <c r="MZX2" s="283"/>
      <c r="MZY2" s="284"/>
      <c r="MZZ2" s="284"/>
      <c r="NAA2" s="284"/>
      <c r="NAB2" s="284"/>
      <c r="NAC2" s="284"/>
      <c r="NAD2" s="284"/>
      <c r="NAE2" s="284"/>
      <c r="NAF2" s="284"/>
      <c r="NAG2" s="284"/>
      <c r="NAH2" s="284"/>
      <c r="NAI2" s="284"/>
      <c r="NAJ2" s="284"/>
      <c r="NAK2" s="284"/>
      <c r="NAL2" s="284"/>
      <c r="NAM2" s="284"/>
      <c r="NAN2" s="283"/>
      <c r="NAO2" s="284"/>
      <c r="NAP2" s="284"/>
      <c r="NAQ2" s="284"/>
      <c r="NAR2" s="284"/>
      <c r="NAS2" s="284"/>
      <c r="NAT2" s="284"/>
      <c r="NAU2" s="284"/>
      <c r="NAV2" s="284"/>
      <c r="NAW2" s="284"/>
      <c r="NAX2" s="284"/>
      <c r="NAY2" s="284"/>
      <c r="NAZ2" s="284"/>
      <c r="NBA2" s="284"/>
      <c r="NBB2" s="284"/>
      <c r="NBC2" s="284"/>
      <c r="NBD2" s="283"/>
      <c r="NBE2" s="284"/>
      <c r="NBF2" s="284"/>
      <c r="NBG2" s="284"/>
      <c r="NBH2" s="284"/>
      <c r="NBI2" s="284"/>
      <c r="NBJ2" s="284"/>
      <c r="NBK2" s="284"/>
      <c r="NBL2" s="284"/>
      <c r="NBM2" s="284"/>
      <c r="NBN2" s="284"/>
      <c r="NBO2" s="284"/>
      <c r="NBP2" s="284"/>
      <c r="NBQ2" s="284"/>
      <c r="NBR2" s="284"/>
      <c r="NBS2" s="284"/>
      <c r="NBT2" s="283"/>
      <c r="NBU2" s="284"/>
      <c r="NBV2" s="284"/>
      <c r="NBW2" s="284"/>
      <c r="NBX2" s="284"/>
      <c r="NBY2" s="284"/>
      <c r="NBZ2" s="284"/>
      <c r="NCA2" s="284"/>
      <c r="NCB2" s="284"/>
      <c r="NCC2" s="284"/>
      <c r="NCD2" s="284"/>
      <c r="NCE2" s="284"/>
      <c r="NCF2" s="284"/>
      <c r="NCG2" s="284"/>
      <c r="NCH2" s="284"/>
      <c r="NCI2" s="284"/>
      <c r="NCJ2" s="283"/>
      <c r="NCK2" s="284"/>
      <c r="NCL2" s="284"/>
      <c r="NCM2" s="284"/>
      <c r="NCN2" s="284"/>
      <c r="NCO2" s="284"/>
      <c r="NCP2" s="284"/>
      <c r="NCQ2" s="284"/>
      <c r="NCR2" s="284"/>
      <c r="NCS2" s="284"/>
      <c r="NCT2" s="284"/>
      <c r="NCU2" s="284"/>
      <c r="NCV2" s="284"/>
      <c r="NCW2" s="284"/>
      <c r="NCX2" s="284"/>
      <c r="NCY2" s="284"/>
      <c r="NCZ2" s="283"/>
      <c r="NDA2" s="284"/>
      <c r="NDB2" s="284"/>
      <c r="NDC2" s="284"/>
      <c r="NDD2" s="284"/>
      <c r="NDE2" s="284"/>
      <c r="NDF2" s="284"/>
      <c r="NDG2" s="284"/>
      <c r="NDH2" s="284"/>
      <c r="NDI2" s="284"/>
      <c r="NDJ2" s="284"/>
      <c r="NDK2" s="284"/>
      <c r="NDL2" s="284"/>
      <c r="NDM2" s="284"/>
      <c r="NDN2" s="284"/>
      <c r="NDO2" s="284"/>
      <c r="NDP2" s="283"/>
      <c r="NDQ2" s="284"/>
      <c r="NDR2" s="284"/>
      <c r="NDS2" s="284"/>
      <c r="NDT2" s="284"/>
      <c r="NDU2" s="284"/>
      <c r="NDV2" s="284"/>
      <c r="NDW2" s="284"/>
      <c r="NDX2" s="284"/>
      <c r="NDY2" s="284"/>
      <c r="NDZ2" s="284"/>
      <c r="NEA2" s="284"/>
      <c r="NEB2" s="284"/>
      <c r="NEC2" s="284"/>
      <c r="NED2" s="284"/>
      <c r="NEE2" s="284"/>
      <c r="NEF2" s="283"/>
      <c r="NEG2" s="284"/>
      <c r="NEH2" s="284"/>
      <c r="NEI2" s="284"/>
      <c r="NEJ2" s="284"/>
      <c r="NEK2" s="284"/>
      <c r="NEL2" s="284"/>
      <c r="NEM2" s="284"/>
      <c r="NEN2" s="284"/>
      <c r="NEO2" s="284"/>
      <c r="NEP2" s="284"/>
      <c r="NEQ2" s="284"/>
      <c r="NER2" s="284"/>
      <c r="NES2" s="284"/>
      <c r="NET2" s="284"/>
      <c r="NEU2" s="284"/>
      <c r="NEV2" s="283"/>
      <c r="NEW2" s="284"/>
      <c r="NEX2" s="284"/>
      <c r="NEY2" s="284"/>
      <c r="NEZ2" s="284"/>
      <c r="NFA2" s="284"/>
      <c r="NFB2" s="284"/>
      <c r="NFC2" s="284"/>
      <c r="NFD2" s="284"/>
      <c r="NFE2" s="284"/>
      <c r="NFF2" s="284"/>
      <c r="NFG2" s="284"/>
      <c r="NFH2" s="284"/>
      <c r="NFI2" s="284"/>
      <c r="NFJ2" s="284"/>
      <c r="NFK2" s="284"/>
      <c r="NFL2" s="283"/>
      <c r="NFM2" s="284"/>
      <c r="NFN2" s="284"/>
      <c r="NFO2" s="284"/>
      <c r="NFP2" s="284"/>
      <c r="NFQ2" s="284"/>
      <c r="NFR2" s="284"/>
      <c r="NFS2" s="284"/>
      <c r="NFT2" s="284"/>
      <c r="NFU2" s="284"/>
      <c r="NFV2" s="284"/>
      <c r="NFW2" s="284"/>
      <c r="NFX2" s="284"/>
      <c r="NFY2" s="284"/>
      <c r="NFZ2" s="284"/>
      <c r="NGA2" s="284"/>
      <c r="NGB2" s="283"/>
      <c r="NGC2" s="284"/>
      <c r="NGD2" s="284"/>
      <c r="NGE2" s="284"/>
      <c r="NGF2" s="284"/>
      <c r="NGG2" s="284"/>
      <c r="NGH2" s="284"/>
      <c r="NGI2" s="284"/>
      <c r="NGJ2" s="284"/>
      <c r="NGK2" s="284"/>
      <c r="NGL2" s="284"/>
      <c r="NGM2" s="284"/>
      <c r="NGN2" s="284"/>
      <c r="NGO2" s="284"/>
      <c r="NGP2" s="284"/>
      <c r="NGQ2" s="284"/>
      <c r="NGR2" s="283"/>
      <c r="NGS2" s="284"/>
      <c r="NGT2" s="284"/>
      <c r="NGU2" s="284"/>
      <c r="NGV2" s="284"/>
      <c r="NGW2" s="284"/>
      <c r="NGX2" s="284"/>
      <c r="NGY2" s="284"/>
      <c r="NGZ2" s="284"/>
      <c r="NHA2" s="284"/>
      <c r="NHB2" s="284"/>
      <c r="NHC2" s="284"/>
      <c r="NHD2" s="284"/>
      <c r="NHE2" s="284"/>
      <c r="NHF2" s="284"/>
      <c r="NHG2" s="284"/>
      <c r="NHH2" s="283"/>
      <c r="NHI2" s="284"/>
      <c r="NHJ2" s="284"/>
      <c r="NHK2" s="284"/>
      <c r="NHL2" s="284"/>
      <c r="NHM2" s="284"/>
      <c r="NHN2" s="284"/>
      <c r="NHO2" s="284"/>
      <c r="NHP2" s="284"/>
      <c r="NHQ2" s="284"/>
      <c r="NHR2" s="284"/>
      <c r="NHS2" s="284"/>
      <c r="NHT2" s="284"/>
      <c r="NHU2" s="284"/>
      <c r="NHV2" s="284"/>
      <c r="NHW2" s="284"/>
      <c r="NHX2" s="283"/>
      <c r="NHY2" s="284"/>
      <c r="NHZ2" s="284"/>
      <c r="NIA2" s="284"/>
      <c r="NIB2" s="284"/>
      <c r="NIC2" s="284"/>
      <c r="NID2" s="284"/>
      <c r="NIE2" s="284"/>
      <c r="NIF2" s="284"/>
      <c r="NIG2" s="284"/>
      <c r="NIH2" s="284"/>
      <c r="NII2" s="284"/>
      <c r="NIJ2" s="284"/>
      <c r="NIK2" s="284"/>
      <c r="NIL2" s="284"/>
      <c r="NIM2" s="284"/>
      <c r="NIN2" s="283"/>
      <c r="NIO2" s="284"/>
      <c r="NIP2" s="284"/>
      <c r="NIQ2" s="284"/>
      <c r="NIR2" s="284"/>
      <c r="NIS2" s="284"/>
      <c r="NIT2" s="284"/>
      <c r="NIU2" s="284"/>
      <c r="NIV2" s="284"/>
      <c r="NIW2" s="284"/>
      <c r="NIX2" s="284"/>
      <c r="NIY2" s="284"/>
      <c r="NIZ2" s="284"/>
      <c r="NJA2" s="284"/>
      <c r="NJB2" s="284"/>
      <c r="NJC2" s="284"/>
      <c r="NJD2" s="283"/>
      <c r="NJE2" s="284"/>
      <c r="NJF2" s="284"/>
      <c r="NJG2" s="284"/>
      <c r="NJH2" s="284"/>
      <c r="NJI2" s="284"/>
      <c r="NJJ2" s="284"/>
      <c r="NJK2" s="284"/>
      <c r="NJL2" s="284"/>
      <c r="NJM2" s="284"/>
      <c r="NJN2" s="284"/>
      <c r="NJO2" s="284"/>
      <c r="NJP2" s="284"/>
      <c r="NJQ2" s="284"/>
      <c r="NJR2" s="284"/>
      <c r="NJS2" s="284"/>
      <c r="NJT2" s="283"/>
      <c r="NJU2" s="284"/>
      <c r="NJV2" s="284"/>
      <c r="NJW2" s="284"/>
      <c r="NJX2" s="284"/>
      <c r="NJY2" s="284"/>
      <c r="NJZ2" s="284"/>
      <c r="NKA2" s="284"/>
      <c r="NKB2" s="284"/>
      <c r="NKC2" s="284"/>
      <c r="NKD2" s="284"/>
      <c r="NKE2" s="284"/>
      <c r="NKF2" s="284"/>
      <c r="NKG2" s="284"/>
      <c r="NKH2" s="284"/>
      <c r="NKI2" s="284"/>
      <c r="NKJ2" s="283"/>
      <c r="NKK2" s="284"/>
      <c r="NKL2" s="284"/>
      <c r="NKM2" s="284"/>
      <c r="NKN2" s="284"/>
      <c r="NKO2" s="284"/>
      <c r="NKP2" s="284"/>
      <c r="NKQ2" s="284"/>
      <c r="NKR2" s="284"/>
      <c r="NKS2" s="284"/>
      <c r="NKT2" s="284"/>
      <c r="NKU2" s="284"/>
      <c r="NKV2" s="284"/>
      <c r="NKW2" s="284"/>
      <c r="NKX2" s="284"/>
      <c r="NKY2" s="284"/>
      <c r="NKZ2" s="283"/>
      <c r="NLA2" s="284"/>
      <c r="NLB2" s="284"/>
      <c r="NLC2" s="284"/>
      <c r="NLD2" s="284"/>
      <c r="NLE2" s="284"/>
      <c r="NLF2" s="284"/>
      <c r="NLG2" s="284"/>
      <c r="NLH2" s="284"/>
      <c r="NLI2" s="284"/>
      <c r="NLJ2" s="284"/>
      <c r="NLK2" s="284"/>
      <c r="NLL2" s="284"/>
      <c r="NLM2" s="284"/>
      <c r="NLN2" s="284"/>
      <c r="NLO2" s="284"/>
      <c r="NLP2" s="283"/>
      <c r="NLQ2" s="284"/>
      <c r="NLR2" s="284"/>
      <c r="NLS2" s="284"/>
      <c r="NLT2" s="284"/>
      <c r="NLU2" s="284"/>
      <c r="NLV2" s="284"/>
      <c r="NLW2" s="284"/>
      <c r="NLX2" s="284"/>
      <c r="NLY2" s="284"/>
      <c r="NLZ2" s="284"/>
      <c r="NMA2" s="284"/>
      <c r="NMB2" s="284"/>
      <c r="NMC2" s="284"/>
      <c r="NMD2" s="284"/>
      <c r="NME2" s="284"/>
      <c r="NMF2" s="283"/>
      <c r="NMG2" s="284"/>
      <c r="NMH2" s="284"/>
      <c r="NMI2" s="284"/>
      <c r="NMJ2" s="284"/>
      <c r="NMK2" s="284"/>
      <c r="NML2" s="284"/>
      <c r="NMM2" s="284"/>
      <c r="NMN2" s="284"/>
      <c r="NMO2" s="284"/>
      <c r="NMP2" s="284"/>
      <c r="NMQ2" s="284"/>
      <c r="NMR2" s="284"/>
      <c r="NMS2" s="284"/>
      <c r="NMT2" s="284"/>
      <c r="NMU2" s="284"/>
      <c r="NMV2" s="283"/>
      <c r="NMW2" s="284"/>
      <c r="NMX2" s="284"/>
      <c r="NMY2" s="284"/>
      <c r="NMZ2" s="284"/>
      <c r="NNA2" s="284"/>
      <c r="NNB2" s="284"/>
      <c r="NNC2" s="284"/>
      <c r="NND2" s="284"/>
      <c r="NNE2" s="284"/>
      <c r="NNF2" s="284"/>
      <c r="NNG2" s="284"/>
      <c r="NNH2" s="284"/>
      <c r="NNI2" s="284"/>
      <c r="NNJ2" s="284"/>
      <c r="NNK2" s="284"/>
      <c r="NNL2" s="283"/>
      <c r="NNM2" s="284"/>
      <c r="NNN2" s="284"/>
      <c r="NNO2" s="284"/>
      <c r="NNP2" s="284"/>
      <c r="NNQ2" s="284"/>
      <c r="NNR2" s="284"/>
      <c r="NNS2" s="284"/>
      <c r="NNT2" s="284"/>
      <c r="NNU2" s="284"/>
      <c r="NNV2" s="284"/>
      <c r="NNW2" s="284"/>
      <c r="NNX2" s="284"/>
      <c r="NNY2" s="284"/>
      <c r="NNZ2" s="284"/>
      <c r="NOA2" s="284"/>
      <c r="NOB2" s="283"/>
      <c r="NOC2" s="284"/>
      <c r="NOD2" s="284"/>
      <c r="NOE2" s="284"/>
      <c r="NOF2" s="284"/>
      <c r="NOG2" s="284"/>
      <c r="NOH2" s="284"/>
      <c r="NOI2" s="284"/>
      <c r="NOJ2" s="284"/>
      <c r="NOK2" s="284"/>
      <c r="NOL2" s="284"/>
      <c r="NOM2" s="284"/>
      <c r="NON2" s="284"/>
      <c r="NOO2" s="284"/>
      <c r="NOP2" s="284"/>
      <c r="NOQ2" s="284"/>
      <c r="NOR2" s="283"/>
      <c r="NOS2" s="284"/>
      <c r="NOT2" s="284"/>
      <c r="NOU2" s="284"/>
      <c r="NOV2" s="284"/>
      <c r="NOW2" s="284"/>
      <c r="NOX2" s="284"/>
      <c r="NOY2" s="284"/>
      <c r="NOZ2" s="284"/>
      <c r="NPA2" s="284"/>
      <c r="NPB2" s="284"/>
      <c r="NPC2" s="284"/>
      <c r="NPD2" s="284"/>
      <c r="NPE2" s="284"/>
      <c r="NPF2" s="284"/>
      <c r="NPG2" s="284"/>
      <c r="NPH2" s="283"/>
      <c r="NPI2" s="284"/>
      <c r="NPJ2" s="284"/>
      <c r="NPK2" s="284"/>
      <c r="NPL2" s="284"/>
      <c r="NPM2" s="284"/>
      <c r="NPN2" s="284"/>
      <c r="NPO2" s="284"/>
      <c r="NPP2" s="284"/>
      <c r="NPQ2" s="284"/>
      <c r="NPR2" s="284"/>
      <c r="NPS2" s="284"/>
      <c r="NPT2" s="284"/>
      <c r="NPU2" s="284"/>
      <c r="NPV2" s="284"/>
      <c r="NPW2" s="284"/>
      <c r="NPX2" s="283"/>
      <c r="NPY2" s="284"/>
      <c r="NPZ2" s="284"/>
      <c r="NQA2" s="284"/>
      <c r="NQB2" s="284"/>
      <c r="NQC2" s="284"/>
      <c r="NQD2" s="284"/>
      <c r="NQE2" s="284"/>
      <c r="NQF2" s="284"/>
      <c r="NQG2" s="284"/>
      <c r="NQH2" s="284"/>
      <c r="NQI2" s="284"/>
      <c r="NQJ2" s="284"/>
      <c r="NQK2" s="284"/>
      <c r="NQL2" s="284"/>
      <c r="NQM2" s="284"/>
      <c r="NQN2" s="283"/>
      <c r="NQO2" s="284"/>
      <c r="NQP2" s="284"/>
      <c r="NQQ2" s="284"/>
      <c r="NQR2" s="284"/>
      <c r="NQS2" s="284"/>
      <c r="NQT2" s="284"/>
      <c r="NQU2" s="284"/>
      <c r="NQV2" s="284"/>
      <c r="NQW2" s="284"/>
      <c r="NQX2" s="284"/>
      <c r="NQY2" s="284"/>
      <c r="NQZ2" s="284"/>
      <c r="NRA2" s="284"/>
      <c r="NRB2" s="284"/>
      <c r="NRC2" s="284"/>
      <c r="NRD2" s="283"/>
      <c r="NRE2" s="284"/>
      <c r="NRF2" s="284"/>
      <c r="NRG2" s="284"/>
      <c r="NRH2" s="284"/>
      <c r="NRI2" s="284"/>
      <c r="NRJ2" s="284"/>
      <c r="NRK2" s="284"/>
      <c r="NRL2" s="284"/>
      <c r="NRM2" s="284"/>
      <c r="NRN2" s="284"/>
      <c r="NRO2" s="284"/>
      <c r="NRP2" s="284"/>
      <c r="NRQ2" s="284"/>
      <c r="NRR2" s="284"/>
      <c r="NRS2" s="284"/>
      <c r="NRT2" s="283"/>
      <c r="NRU2" s="284"/>
      <c r="NRV2" s="284"/>
      <c r="NRW2" s="284"/>
      <c r="NRX2" s="284"/>
      <c r="NRY2" s="284"/>
      <c r="NRZ2" s="284"/>
      <c r="NSA2" s="284"/>
      <c r="NSB2" s="284"/>
      <c r="NSC2" s="284"/>
      <c r="NSD2" s="284"/>
      <c r="NSE2" s="284"/>
      <c r="NSF2" s="284"/>
      <c r="NSG2" s="284"/>
      <c r="NSH2" s="284"/>
      <c r="NSI2" s="284"/>
      <c r="NSJ2" s="283"/>
      <c r="NSK2" s="284"/>
      <c r="NSL2" s="284"/>
      <c r="NSM2" s="284"/>
      <c r="NSN2" s="284"/>
      <c r="NSO2" s="284"/>
      <c r="NSP2" s="284"/>
      <c r="NSQ2" s="284"/>
      <c r="NSR2" s="284"/>
      <c r="NSS2" s="284"/>
      <c r="NST2" s="284"/>
      <c r="NSU2" s="284"/>
      <c r="NSV2" s="284"/>
      <c r="NSW2" s="284"/>
      <c r="NSX2" s="284"/>
      <c r="NSY2" s="284"/>
      <c r="NSZ2" s="283"/>
      <c r="NTA2" s="284"/>
      <c r="NTB2" s="284"/>
      <c r="NTC2" s="284"/>
      <c r="NTD2" s="284"/>
      <c r="NTE2" s="284"/>
      <c r="NTF2" s="284"/>
      <c r="NTG2" s="284"/>
      <c r="NTH2" s="284"/>
      <c r="NTI2" s="284"/>
      <c r="NTJ2" s="284"/>
      <c r="NTK2" s="284"/>
      <c r="NTL2" s="284"/>
      <c r="NTM2" s="284"/>
      <c r="NTN2" s="284"/>
      <c r="NTO2" s="284"/>
      <c r="NTP2" s="283"/>
      <c r="NTQ2" s="284"/>
      <c r="NTR2" s="284"/>
      <c r="NTS2" s="284"/>
      <c r="NTT2" s="284"/>
      <c r="NTU2" s="284"/>
      <c r="NTV2" s="284"/>
      <c r="NTW2" s="284"/>
      <c r="NTX2" s="284"/>
      <c r="NTY2" s="284"/>
      <c r="NTZ2" s="284"/>
      <c r="NUA2" s="284"/>
      <c r="NUB2" s="284"/>
      <c r="NUC2" s="284"/>
      <c r="NUD2" s="284"/>
      <c r="NUE2" s="284"/>
      <c r="NUF2" s="283"/>
      <c r="NUG2" s="284"/>
      <c r="NUH2" s="284"/>
      <c r="NUI2" s="284"/>
      <c r="NUJ2" s="284"/>
      <c r="NUK2" s="284"/>
      <c r="NUL2" s="284"/>
      <c r="NUM2" s="284"/>
      <c r="NUN2" s="284"/>
      <c r="NUO2" s="284"/>
      <c r="NUP2" s="284"/>
      <c r="NUQ2" s="284"/>
      <c r="NUR2" s="284"/>
      <c r="NUS2" s="284"/>
      <c r="NUT2" s="284"/>
      <c r="NUU2" s="284"/>
      <c r="NUV2" s="283"/>
      <c r="NUW2" s="284"/>
      <c r="NUX2" s="284"/>
      <c r="NUY2" s="284"/>
      <c r="NUZ2" s="284"/>
      <c r="NVA2" s="284"/>
      <c r="NVB2" s="284"/>
      <c r="NVC2" s="284"/>
      <c r="NVD2" s="284"/>
      <c r="NVE2" s="284"/>
      <c r="NVF2" s="284"/>
      <c r="NVG2" s="284"/>
      <c r="NVH2" s="284"/>
      <c r="NVI2" s="284"/>
      <c r="NVJ2" s="284"/>
      <c r="NVK2" s="284"/>
      <c r="NVL2" s="283"/>
      <c r="NVM2" s="284"/>
      <c r="NVN2" s="284"/>
      <c r="NVO2" s="284"/>
      <c r="NVP2" s="284"/>
      <c r="NVQ2" s="284"/>
      <c r="NVR2" s="284"/>
      <c r="NVS2" s="284"/>
      <c r="NVT2" s="284"/>
      <c r="NVU2" s="284"/>
      <c r="NVV2" s="284"/>
      <c r="NVW2" s="284"/>
      <c r="NVX2" s="284"/>
      <c r="NVY2" s="284"/>
      <c r="NVZ2" s="284"/>
      <c r="NWA2" s="284"/>
      <c r="NWB2" s="283"/>
      <c r="NWC2" s="284"/>
      <c r="NWD2" s="284"/>
      <c r="NWE2" s="284"/>
      <c r="NWF2" s="284"/>
      <c r="NWG2" s="284"/>
      <c r="NWH2" s="284"/>
      <c r="NWI2" s="284"/>
      <c r="NWJ2" s="284"/>
      <c r="NWK2" s="284"/>
      <c r="NWL2" s="284"/>
      <c r="NWM2" s="284"/>
      <c r="NWN2" s="284"/>
      <c r="NWO2" s="284"/>
      <c r="NWP2" s="284"/>
      <c r="NWQ2" s="284"/>
      <c r="NWR2" s="283"/>
      <c r="NWS2" s="284"/>
      <c r="NWT2" s="284"/>
      <c r="NWU2" s="284"/>
      <c r="NWV2" s="284"/>
      <c r="NWW2" s="284"/>
      <c r="NWX2" s="284"/>
      <c r="NWY2" s="284"/>
      <c r="NWZ2" s="284"/>
      <c r="NXA2" s="284"/>
      <c r="NXB2" s="284"/>
      <c r="NXC2" s="284"/>
      <c r="NXD2" s="284"/>
      <c r="NXE2" s="284"/>
      <c r="NXF2" s="284"/>
      <c r="NXG2" s="284"/>
      <c r="NXH2" s="283"/>
      <c r="NXI2" s="284"/>
      <c r="NXJ2" s="284"/>
      <c r="NXK2" s="284"/>
      <c r="NXL2" s="284"/>
      <c r="NXM2" s="284"/>
      <c r="NXN2" s="284"/>
      <c r="NXO2" s="284"/>
      <c r="NXP2" s="284"/>
      <c r="NXQ2" s="284"/>
      <c r="NXR2" s="284"/>
      <c r="NXS2" s="284"/>
      <c r="NXT2" s="284"/>
      <c r="NXU2" s="284"/>
      <c r="NXV2" s="284"/>
      <c r="NXW2" s="284"/>
      <c r="NXX2" s="283"/>
      <c r="NXY2" s="284"/>
      <c r="NXZ2" s="284"/>
      <c r="NYA2" s="284"/>
      <c r="NYB2" s="284"/>
      <c r="NYC2" s="284"/>
      <c r="NYD2" s="284"/>
      <c r="NYE2" s="284"/>
      <c r="NYF2" s="284"/>
      <c r="NYG2" s="284"/>
      <c r="NYH2" s="284"/>
      <c r="NYI2" s="284"/>
      <c r="NYJ2" s="284"/>
      <c r="NYK2" s="284"/>
      <c r="NYL2" s="284"/>
      <c r="NYM2" s="284"/>
      <c r="NYN2" s="283"/>
      <c r="NYO2" s="284"/>
      <c r="NYP2" s="284"/>
      <c r="NYQ2" s="284"/>
      <c r="NYR2" s="284"/>
      <c r="NYS2" s="284"/>
      <c r="NYT2" s="284"/>
      <c r="NYU2" s="284"/>
      <c r="NYV2" s="284"/>
      <c r="NYW2" s="284"/>
      <c r="NYX2" s="284"/>
      <c r="NYY2" s="284"/>
      <c r="NYZ2" s="284"/>
      <c r="NZA2" s="284"/>
      <c r="NZB2" s="284"/>
      <c r="NZC2" s="284"/>
      <c r="NZD2" s="283"/>
      <c r="NZE2" s="284"/>
      <c r="NZF2" s="284"/>
      <c r="NZG2" s="284"/>
      <c r="NZH2" s="284"/>
      <c r="NZI2" s="284"/>
      <c r="NZJ2" s="284"/>
      <c r="NZK2" s="284"/>
      <c r="NZL2" s="284"/>
      <c r="NZM2" s="284"/>
      <c r="NZN2" s="284"/>
      <c r="NZO2" s="284"/>
      <c r="NZP2" s="284"/>
      <c r="NZQ2" s="284"/>
      <c r="NZR2" s="284"/>
      <c r="NZS2" s="284"/>
      <c r="NZT2" s="283"/>
      <c r="NZU2" s="284"/>
      <c r="NZV2" s="284"/>
      <c r="NZW2" s="284"/>
      <c r="NZX2" s="284"/>
      <c r="NZY2" s="284"/>
      <c r="NZZ2" s="284"/>
      <c r="OAA2" s="284"/>
      <c r="OAB2" s="284"/>
      <c r="OAC2" s="284"/>
      <c r="OAD2" s="284"/>
      <c r="OAE2" s="284"/>
      <c r="OAF2" s="284"/>
      <c r="OAG2" s="284"/>
      <c r="OAH2" s="284"/>
      <c r="OAI2" s="284"/>
      <c r="OAJ2" s="283"/>
      <c r="OAK2" s="284"/>
      <c r="OAL2" s="284"/>
      <c r="OAM2" s="284"/>
      <c r="OAN2" s="284"/>
      <c r="OAO2" s="284"/>
      <c r="OAP2" s="284"/>
      <c r="OAQ2" s="284"/>
      <c r="OAR2" s="284"/>
      <c r="OAS2" s="284"/>
      <c r="OAT2" s="284"/>
      <c r="OAU2" s="284"/>
      <c r="OAV2" s="284"/>
      <c r="OAW2" s="284"/>
      <c r="OAX2" s="284"/>
      <c r="OAY2" s="284"/>
      <c r="OAZ2" s="283"/>
      <c r="OBA2" s="284"/>
      <c r="OBB2" s="284"/>
      <c r="OBC2" s="284"/>
      <c r="OBD2" s="284"/>
      <c r="OBE2" s="284"/>
      <c r="OBF2" s="284"/>
      <c r="OBG2" s="284"/>
      <c r="OBH2" s="284"/>
      <c r="OBI2" s="284"/>
      <c r="OBJ2" s="284"/>
      <c r="OBK2" s="284"/>
      <c r="OBL2" s="284"/>
      <c r="OBM2" s="284"/>
      <c r="OBN2" s="284"/>
      <c r="OBO2" s="284"/>
      <c r="OBP2" s="283"/>
      <c r="OBQ2" s="284"/>
      <c r="OBR2" s="284"/>
      <c r="OBS2" s="284"/>
      <c r="OBT2" s="284"/>
      <c r="OBU2" s="284"/>
      <c r="OBV2" s="284"/>
      <c r="OBW2" s="284"/>
      <c r="OBX2" s="284"/>
      <c r="OBY2" s="284"/>
      <c r="OBZ2" s="284"/>
      <c r="OCA2" s="284"/>
      <c r="OCB2" s="284"/>
      <c r="OCC2" s="284"/>
      <c r="OCD2" s="284"/>
      <c r="OCE2" s="284"/>
      <c r="OCF2" s="283"/>
      <c r="OCG2" s="284"/>
      <c r="OCH2" s="284"/>
      <c r="OCI2" s="284"/>
      <c r="OCJ2" s="284"/>
      <c r="OCK2" s="284"/>
      <c r="OCL2" s="284"/>
      <c r="OCM2" s="284"/>
      <c r="OCN2" s="284"/>
      <c r="OCO2" s="284"/>
      <c r="OCP2" s="284"/>
      <c r="OCQ2" s="284"/>
      <c r="OCR2" s="284"/>
      <c r="OCS2" s="284"/>
      <c r="OCT2" s="284"/>
      <c r="OCU2" s="284"/>
      <c r="OCV2" s="283"/>
      <c r="OCW2" s="284"/>
      <c r="OCX2" s="284"/>
      <c r="OCY2" s="284"/>
      <c r="OCZ2" s="284"/>
      <c r="ODA2" s="284"/>
      <c r="ODB2" s="284"/>
      <c r="ODC2" s="284"/>
      <c r="ODD2" s="284"/>
      <c r="ODE2" s="284"/>
      <c r="ODF2" s="284"/>
      <c r="ODG2" s="284"/>
      <c r="ODH2" s="284"/>
      <c r="ODI2" s="284"/>
      <c r="ODJ2" s="284"/>
      <c r="ODK2" s="284"/>
      <c r="ODL2" s="283"/>
      <c r="ODM2" s="284"/>
      <c r="ODN2" s="284"/>
      <c r="ODO2" s="284"/>
      <c r="ODP2" s="284"/>
      <c r="ODQ2" s="284"/>
      <c r="ODR2" s="284"/>
      <c r="ODS2" s="284"/>
      <c r="ODT2" s="284"/>
      <c r="ODU2" s="284"/>
      <c r="ODV2" s="284"/>
      <c r="ODW2" s="284"/>
      <c r="ODX2" s="284"/>
      <c r="ODY2" s="284"/>
      <c r="ODZ2" s="284"/>
      <c r="OEA2" s="284"/>
      <c r="OEB2" s="283"/>
      <c r="OEC2" s="284"/>
      <c r="OED2" s="284"/>
      <c r="OEE2" s="284"/>
      <c r="OEF2" s="284"/>
      <c r="OEG2" s="284"/>
      <c r="OEH2" s="284"/>
      <c r="OEI2" s="284"/>
      <c r="OEJ2" s="284"/>
      <c r="OEK2" s="284"/>
      <c r="OEL2" s="284"/>
      <c r="OEM2" s="284"/>
      <c r="OEN2" s="284"/>
      <c r="OEO2" s="284"/>
      <c r="OEP2" s="284"/>
      <c r="OEQ2" s="284"/>
      <c r="OER2" s="283"/>
      <c r="OES2" s="284"/>
      <c r="OET2" s="284"/>
      <c r="OEU2" s="284"/>
      <c r="OEV2" s="284"/>
      <c r="OEW2" s="284"/>
      <c r="OEX2" s="284"/>
      <c r="OEY2" s="284"/>
      <c r="OEZ2" s="284"/>
      <c r="OFA2" s="284"/>
      <c r="OFB2" s="284"/>
      <c r="OFC2" s="284"/>
      <c r="OFD2" s="284"/>
      <c r="OFE2" s="284"/>
      <c r="OFF2" s="284"/>
      <c r="OFG2" s="284"/>
      <c r="OFH2" s="283"/>
      <c r="OFI2" s="284"/>
      <c r="OFJ2" s="284"/>
      <c r="OFK2" s="284"/>
      <c r="OFL2" s="284"/>
      <c r="OFM2" s="284"/>
      <c r="OFN2" s="284"/>
      <c r="OFO2" s="284"/>
      <c r="OFP2" s="284"/>
      <c r="OFQ2" s="284"/>
      <c r="OFR2" s="284"/>
      <c r="OFS2" s="284"/>
      <c r="OFT2" s="284"/>
      <c r="OFU2" s="284"/>
      <c r="OFV2" s="284"/>
      <c r="OFW2" s="284"/>
      <c r="OFX2" s="283"/>
      <c r="OFY2" s="284"/>
      <c r="OFZ2" s="284"/>
      <c r="OGA2" s="284"/>
      <c r="OGB2" s="284"/>
      <c r="OGC2" s="284"/>
      <c r="OGD2" s="284"/>
      <c r="OGE2" s="284"/>
      <c r="OGF2" s="284"/>
      <c r="OGG2" s="284"/>
      <c r="OGH2" s="284"/>
      <c r="OGI2" s="284"/>
      <c r="OGJ2" s="284"/>
      <c r="OGK2" s="284"/>
      <c r="OGL2" s="284"/>
      <c r="OGM2" s="284"/>
      <c r="OGN2" s="283"/>
      <c r="OGO2" s="284"/>
      <c r="OGP2" s="284"/>
      <c r="OGQ2" s="284"/>
      <c r="OGR2" s="284"/>
      <c r="OGS2" s="284"/>
      <c r="OGT2" s="284"/>
      <c r="OGU2" s="284"/>
      <c r="OGV2" s="284"/>
      <c r="OGW2" s="284"/>
      <c r="OGX2" s="284"/>
      <c r="OGY2" s="284"/>
      <c r="OGZ2" s="284"/>
      <c r="OHA2" s="284"/>
      <c r="OHB2" s="284"/>
      <c r="OHC2" s="284"/>
      <c r="OHD2" s="283"/>
      <c r="OHE2" s="284"/>
      <c r="OHF2" s="284"/>
      <c r="OHG2" s="284"/>
      <c r="OHH2" s="284"/>
      <c r="OHI2" s="284"/>
      <c r="OHJ2" s="284"/>
      <c r="OHK2" s="284"/>
      <c r="OHL2" s="284"/>
      <c r="OHM2" s="284"/>
      <c r="OHN2" s="284"/>
      <c r="OHO2" s="284"/>
      <c r="OHP2" s="284"/>
      <c r="OHQ2" s="284"/>
      <c r="OHR2" s="284"/>
      <c r="OHS2" s="284"/>
      <c r="OHT2" s="283"/>
      <c r="OHU2" s="284"/>
      <c r="OHV2" s="284"/>
      <c r="OHW2" s="284"/>
      <c r="OHX2" s="284"/>
      <c r="OHY2" s="284"/>
      <c r="OHZ2" s="284"/>
      <c r="OIA2" s="284"/>
      <c r="OIB2" s="284"/>
      <c r="OIC2" s="284"/>
      <c r="OID2" s="284"/>
      <c r="OIE2" s="284"/>
      <c r="OIF2" s="284"/>
      <c r="OIG2" s="284"/>
      <c r="OIH2" s="284"/>
      <c r="OII2" s="284"/>
      <c r="OIJ2" s="283"/>
      <c r="OIK2" s="284"/>
      <c r="OIL2" s="284"/>
      <c r="OIM2" s="284"/>
      <c r="OIN2" s="284"/>
      <c r="OIO2" s="284"/>
      <c r="OIP2" s="284"/>
      <c r="OIQ2" s="284"/>
      <c r="OIR2" s="284"/>
      <c r="OIS2" s="284"/>
      <c r="OIT2" s="284"/>
      <c r="OIU2" s="284"/>
      <c r="OIV2" s="284"/>
      <c r="OIW2" s="284"/>
      <c r="OIX2" s="284"/>
      <c r="OIY2" s="284"/>
      <c r="OIZ2" s="283"/>
      <c r="OJA2" s="284"/>
      <c r="OJB2" s="284"/>
      <c r="OJC2" s="284"/>
      <c r="OJD2" s="284"/>
      <c r="OJE2" s="284"/>
      <c r="OJF2" s="284"/>
      <c r="OJG2" s="284"/>
      <c r="OJH2" s="284"/>
      <c r="OJI2" s="284"/>
      <c r="OJJ2" s="284"/>
      <c r="OJK2" s="284"/>
      <c r="OJL2" s="284"/>
      <c r="OJM2" s="284"/>
      <c r="OJN2" s="284"/>
      <c r="OJO2" s="284"/>
      <c r="OJP2" s="283"/>
      <c r="OJQ2" s="284"/>
      <c r="OJR2" s="284"/>
      <c r="OJS2" s="284"/>
      <c r="OJT2" s="284"/>
      <c r="OJU2" s="284"/>
      <c r="OJV2" s="284"/>
      <c r="OJW2" s="284"/>
      <c r="OJX2" s="284"/>
      <c r="OJY2" s="284"/>
      <c r="OJZ2" s="284"/>
      <c r="OKA2" s="284"/>
      <c r="OKB2" s="284"/>
      <c r="OKC2" s="284"/>
      <c r="OKD2" s="284"/>
      <c r="OKE2" s="284"/>
      <c r="OKF2" s="283"/>
      <c r="OKG2" s="284"/>
      <c r="OKH2" s="284"/>
      <c r="OKI2" s="284"/>
      <c r="OKJ2" s="284"/>
      <c r="OKK2" s="284"/>
      <c r="OKL2" s="284"/>
      <c r="OKM2" s="284"/>
      <c r="OKN2" s="284"/>
      <c r="OKO2" s="284"/>
      <c r="OKP2" s="284"/>
      <c r="OKQ2" s="284"/>
      <c r="OKR2" s="284"/>
      <c r="OKS2" s="284"/>
      <c r="OKT2" s="284"/>
      <c r="OKU2" s="284"/>
      <c r="OKV2" s="283"/>
      <c r="OKW2" s="284"/>
      <c r="OKX2" s="284"/>
      <c r="OKY2" s="284"/>
      <c r="OKZ2" s="284"/>
      <c r="OLA2" s="284"/>
      <c r="OLB2" s="284"/>
      <c r="OLC2" s="284"/>
      <c r="OLD2" s="284"/>
      <c r="OLE2" s="284"/>
      <c r="OLF2" s="284"/>
      <c r="OLG2" s="284"/>
      <c r="OLH2" s="284"/>
      <c r="OLI2" s="284"/>
      <c r="OLJ2" s="284"/>
      <c r="OLK2" s="284"/>
      <c r="OLL2" s="283"/>
      <c r="OLM2" s="284"/>
      <c r="OLN2" s="284"/>
      <c r="OLO2" s="284"/>
      <c r="OLP2" s="284"/>
      <c r="OLQ2" s="284"/>
      <c r="OLR2" s="284"/>
      <c r="OLS2" s="284"/>
      <c r="OLT2" s="284"/>
      <c r="OLU2" s="284"/>
      <c r="OLV2" s="284"/>
      <c r="OLW2" s="284"/>
      <c r="OLX2" s="284"/>
      <c r="OLY2" s="284"/>
      <c r="OLZ2" s="284"/>
      <c r="OMA2" s="284"/>
      <c r="OMB2" s="283"/>
      <c r="OMC2" s="284"/>
      <c r="OMD2" s="284"/>
      <c r="OME2" s="284"/>
      <c r="OMF2" s="284"/>
      <c r="OMG2" s="284"/>
      <c r="OMH2" s="284"/>
      <c r="OMI2" s="284"/>
      <c r="OMJ2" s="284"/>
      <c r="OMK2" s="284"/>
      <c r="OML2" s="284"/>
      <c r="OMM2" s="284"/>
      <c r="OMN2" s="284"/>
      <c r="OMO2" s="284"/>
      <c r="OMP2" s="284"/>
      <c r="OMQ2" s="284"/>
      <c r="OMR2" s="283"/>
      <c r="OMS2" s="284"/>
      <c r="OMT2" s="284"/>
      <c r="OMU2" s="284"/>
      <c r="OMV2" s="284"/>
      <c r="OMW2" s="284"/>
      <c r="OMX2" s="284"/>
      <c r="OMY2" s="284"/>
      <c r="OMZ2" s="284"/>
      <c r="ONA2" s="284"/>
      <c r="ONB2" s="284"/>
      <c r="ONC2" s="284"/>
      <c r="OND2" s="284"/>
      <c r="ONE2" s="284"/>
      <c r="ONF2" s="284"/>
      <c r="ONG2" s="284"/>
      <c r="ONH2" s="283"/>
      <c r="ONI2" s="284"/>
      <c r="ONJ2" s="284"/>
      <c r="ONK2" s="284"/>
      <c r="ONL2" s="284"/>
      <c r="ONM2" s="284"/>
      <c r="ONN2" s="284"/>
      <c r="ONO2" s="284"/>
      <c r="ONP2" s="284"/>
      <c r="ONQ2" s="284"/>
      <c r="ONR2" s="284"/>
      <c r="ONS2" s="284"/>
      <c r="ONT2" s="284"/>
      <c r="ONU2" s="284"/>
      <c r="ONV2" s="284"/>
      <c r="ONW2" s="284"/>
      <c r="ONX2" s="283"/>
      <c r="ONY2" s="284"/>
      <c r="ONZ2" s="284"/>
      <c r="OOA2" s="284"/>
      <c r="OOB2" s="284"/>
      <c r="OOC2" s="284"/>
      <c r="OOD2" s="284"/>
      <c r="OOE2" s="284"/>
      <c r="OOF2" s="284"/>
      <c r="OOG2" s="284"/>
      <c r="OOH2" s="284"/>
      <c r="OOI2" s="284"/>
      <c r="OOJ2" s="284"/>
      <c r="OOK2" s="284"/>
      <c r="OOL2" s="284"/>
      <c r="OOM2" s="284"/>
      <c r="OON2" s="283"/>
      <c r="OOO2" s="284"/>
      <c r="OOP2" s="284"/>
      <c r="OOQ2" s="284"/>
      <c r="OOR2" s="284"/>
      <c r="OOS2" s="284"/>
      <c r="OOT2" s="284"/>
      <c r="OOU2" s="284"/>
      <c r="OOV2" s="284"/>
      <c r="OOW2" s="284"/>
      <c r="OOX2" s="284"/>
      <c r="OOY2" s="284"/>
      <c r="OOZ2" s="284"/>
      <c r="OPA2" s="284"/>
      <c r="OPB2" s="284"/>
      <c r="OPC2" s="284"/>
      <c r="OPD2" s="283"/>
      <c r="OPE2" s="284"/>
      <c r="OPF2" s="284"/>
      <c r="OPG2" s="284"/>
      <c r="OPH2" s="284"/>
      <c r="OPI2" s="284"/>
      <c r="OPJ2" s="284"/>
      <c r="OPK2" s="284"/>
      <c r="OPL2" s="284"/>
      <c r="OPM2" s="284"/>
      <c r="OPN2" s="284"/>
      <c r="OPO2" s="284"/>
      <c r="OPP2" s="284"/>
      <c r="OPQ2" s="284"/>
      <c r="OPR2" s="284"/>
      <c r="OPS2" s="284"/>
      <c r="OPT2" s="283"/>
      <c r="OPU2" s="284"/>
      <c r="OPV2" s="284"/>
      <c r="OPW2" s="284"/>
      <c r="OPX2" s="284"/>
      <c r="OPY2" s="284"/>
      <c r="OPZ2" s="284"/>
      <c r="OQA2" s="284"/>
      <c r="OQB2" s="284"/>
      <c r="OQC2" s="284"/>
      <c r="OQD2" s="284"/>
      <c r="OQE2" s="284"/>
      <c r="OQF2" s="284"/>
      <c r="OQG2" s="284"/>
      <c r="OQH2" s="284"/>
      <c r="OQI2" s="284"/>
      <c r="OQJ2" s="283"/>
      <c r="OQK2" s="284"/>
      <c r="OQL2" s="284"/>
      <c r="OQM2" s="284"/>
      <c r="OQN2" s="284"/>
      <c r="OQO2" s="284"/>
      <c r="OQP2" s="284"/>
      <c r="OQQ2" s="284"/>
      <c r="OQR2" s="284"/>
      <c r="OQS2" s="284"/>
      <c r="OQT2" s="284"/>
      <c r="OQU2" s="284"/>
      <c r="OQV2" s="284"/>
      <c r="OQW2" s="284"/>
      <c r="OQX2" s="284"/>
      <c r="OQY2" s="284"/>
      <c r="OQZ2" s="283"/>
      <c r="ORA2" s="284"/>
      <c r="ORB2" s="284"/>
      <c r="ORC2" s="284"/>
      <c r="ORD2" s="284"/>
      <c r="ORE2" s="284"/>
      <c r="ORF2" s="284"/>
      <c r="ORG2" s="284"/>
      <c r="ORH2" s="284"/>
      <c r="ORI2" s="284"/>
      <c r="ORJ2" s="284"/>
      <c r="ORK2" s="284"/>
      <c r="ORL2" s="284"/>
      <c r="ORM2" s="284"/>
      <c r="ORN2" s="284"/>
      <c r="ORO2" s="284"/>
      <c r="ORP2" s="283"/>
      <c r="ORQ2" s="284"/>
      <c r="ORR2" s="284"/>
      <c r="ORS2" s="284"/>
      <c r="ORT2" s="284"/>
      <c r="ORU2" s="284"/>
      <c r="ORV2" s="284"/>
      <c r="ORW2" s="284"/>
      <c r="ORX2" s="284"/>
      <c r="ORY2" s="284"/>
      <c r="ORZ2" s="284"/>
      <c r="OSA2" s="284"/>
      <c r="OSB2" s="284"/>
      <c r="OSC2" s="284"/>
      <c r="OSD2" s="284"/>
      <c r="OSE2" s="284"/>
      <c r="OSF2" s="283"/>
      <c r="OSG2" s="284"/>
      <c r="OSH2" s="284"/>
      <c r="OSI2" s="284"/>
      <c r="OSJ2" s="284"/>
      <c r="OSK2" s="284"/>
      <c r="OSL2" s="284"/>
      <c r="OSM2" s="284"/>
      <c r="OSN2" s="284"/>
      <c r="OSO2" s="284"/>
      <c r="OSP2" s="284"/>
      <c r="OSQ2" s="284"/>
      <c r="OSR2" s="284"/>
      <c r="OSS2" s="284"/>
      <c r="OST2" s="284"/>
      <c r="OSU2" s="284"/>
      <c r="OSV2" s="283"/>
      <c r="OSW2" s="284"/>
      <c r="OSX2" s="284"/>
      <c r="OSY2" s="284"/>
      <c r="OSZ2" s="284"/>
      <c r="OTA2" s="284"/>
      <c r="OTB2" s="284"/>
      <c r="OTC2" s="284"/>
      <c r="OTD2" s="284"/>
      <c r="OTE2" s="284"/>
      <c r="OTF2" s="284"/>
      <c r="OTG2" s="284"/>
      <c r="OTH2" s="284"/>
      <c r="OTI2" s="284"/>
      <c r="OTJ2" s="284"/>
      <c r="OTK2" s="284"/>
      <c r="OTL2" s="283"/>
      <c r="OTM2" s="284"/>
      <c r="OTN2" s="284"/>
      <c r="OTO2" s="284"/>
      <c r="OTP2" s="284"/>
      <c r="OTQ2" s="284"/>
      <c r="OTR2" s="284"/>
      <c r="OTS2" s="284"/>
      <c r="OTT2" s="284"/>
      <c r="OTU2" s="284"/>
      <c r="OTV2" s="284"/>
      <c r="OTW2" s="284"/>
      <c r="OTX2" s="284"/>
      <c r="OTY2" s="284"/>
      <c r="OTZ2" s="284"/>
      <c r="OUA2" s="284"/>
      <c r="OUB2" s="283"/>
      <c r="OUC2" s="284"/>
      <c r="OUD2" s="284"/>
      <c r="OUE2" s="284"/>
      <c r="OUF2" s="284"/>
      <c r="OUG2" s="284"/>
      <c r="OUH2" s="284"/>
      <c r="OUI2" s="284"/>
      <c r="OUJ2" s="284"/>
      <c r="OUK2" s="284"/>
      <c r="OUL2" s="284"/>
      <c r="OUM2" s="284"/>
      <c r="OUN2" s="284"/>
      <c r="OUO2" s="284"/>
      <c r="OUP2" s="284"/>
      <c r="OUQ2" s="284"/>
      <c r="OUR2" s="283"/>
      <c r="OUS2" s="284"/>
      <c r="OUT2" s="284"/>
      <c r="OUU2" s="284"/>
      <c r="OUV2" s="284"/>
      <c r="OUW2" s="284"/>
      <c r="OUX2" s="284"/>
      <c r="OUY2" s="284"/>
      <c r="OUZ2" s="284"/>
      <c r="OVA2" s="284"/>
      <c r="OVB2" s="284"/>
      <c r="OVC2" s="284"/>
      <c r="OVD2" s="284"/>
      <c r="OVE2" s="284"/>
      <c r="OVF2" s="284"/>
      <c r="OVG2" s="284"/>
      <c r="OVH2" s="283"/>
      <c r="OVI2" s="284"/>
      <c r="OVJ2" s="284"/>
      <c r="OVK2" s="284"/>
      <c r="OVL2" s="284"/>
      <c r="OVM2" s="284"/>
      <c r="OVN2" s="284"/>
      <c r="OVO2" s="284"/>
      <c r="OVP2" s="284"/>
      <c r="OVQ2" s="284"/>
      <c r="OVR2" s="284"/>
      <c r="OVS2" s="284"/>
      <c r="OVT2" s="284"/>
      <c r="OVU2" s="284"/>
      <c r="OVV2" s="284"/>
      <c r="OVW2" s="284"/>
      <c r="OVX2" s="283"/>
      <c r="OVY2" s="284"/>
      <c r="OVZ2" s="284"/>
      <c r="OWA2" s="284"/>
      <c r="OWB2" s="284"/>
      <c r="OWC2" s="284"/>
      <c r="OWD2" s="284"/>
      <c r="OWE2" s="284"/>
      <c r="OWF2" s="284"/>
      <c r="OWG2" s="284"/>
      <c r="OWH2" s="284"/>
      <c r="OWI2" s="284"/>
      <c r="OWJ2" s="284"/>
      <c r="OWK2" s="284"/>
      <c r="OWL2" s="284"/>
      <c r="OWM2" s="284"/>
      <c r="OWN2" s="283"/>
      <c r="OWO2" s="284"/>
      <c r="OWP2" s="284"/>
      <c r="OWQ2" s="284"/>
      <c r="OWR2" s="284"/>
      <c r="OWS2" s="284"/>
      <c r="OWT2" s="284"/>
      <c r="OWU2" s="284"/>
      <c r="OWV2" s="284"/>
      <c r="OWW2" s="284"/>
      <c r="OWX2" s="284"/>
      <c r="OWY2" s="284"/>
      <c r="OWZ2" s="284"/>
      <c r="OXA2" s="284"/>
      <c r="OXB2" s="284"/>
      <c r="OXC2" s="284"/>
      <c r="OXD2" s="283"/>
      <c r="OXE2" s="284"/>
      <c r="OXF2" s="284"/>
      <c r="OXG2" s="284"/>
      <c r="OXH2" s="284"/>
      <c r="OXI2" s="284"/>
      <c r="OXJ2" s="284"/>
      <c r="OXK2" s="284"/>
      <c r="OXL2" s="284"/>
      <c r="OXM2" s="284"/>
      <c r="OXN2" s="284"/>
      <c r="OXO2" s="284"/>
      <c r="OXP2" s="284"/>
      <c r="OXQ2" s="284"/>
      <c r="OXR2" s="284"/>
      <c r="OXS2" s="284"/>
      <c r="OXT2" s="283"/>
      <c r="OXU2" s="284"/>
      <c r="OXV2" s="284"/>
      <c r="OXW2" s="284"/>
      <c r="OXX2" s="284"/>
      <c r="OXY2" s="284"/>
      <c r="OXZ2" s="284"/>
      <c r="OYA2" s="284"/>
      <c r="OYB2" s="284"/>
      <c r="OYC2" s="284"/>
      <c r="OYD2" s="284"/>
      <c r="OYE2" s="284"/>
      <c r="OYF2" s="284"/>
      <c r="OYG2" s="284"/>
      <c r="OYH2" s="284"/>
      <c r="OYI2" s="284"/>
      <c r="OYJ2" s="283"/>
      <c r="OYK2" s="284"/>
      <c r="OYL2" s="284"/>
      <c r="OYM2" s="284"/>
      <c r="OYN2" s="284"/>
      <c r="OYO2" s="284"/>
      <c r="OYP2" s="284"/>
      <c r="OYQ2" s="284"/>
      <c r="OYR2" s="284"/>
      <c r="OYS2" s="284"/>
      <c r="OYT2" s="284"/>
      <c r="OYU2" s="284"/>
      <c r="OYV2" s="284"/>
      <c r="OYW2" s="284"/>
      <c r="OYX2" s="284"/>
      <c r="OYY2" s="284"/>
      <c r="OYZ2" s="283"/>
      <c r="OZA2" s="284"/>
      <c r="OZB2" s="284"/>
      <c r="OZC2" s="284"/>
      <c r="OZD2" s="284"/>
      <c r="OZE2" s="284"/>
      <c r="OZF2" s="284"/>
      <c r="OZG2" s="284"/>
      <c r="OZH2" s="284"/>
      <c r="OZI2" s="284"/>
      <c r="OZJ2" s="284"/>
      <c r="OZK2" s="284"/>
      <c r="OZL2" s="284"/>
      <c r="OZM2" s="284"/>
      <c r="OZN2" s="284"/>
      <c r="OZO2" s="284"/>
      <c r="OZP2" s="283"/>
      <c r="OZQ2" s="284"/>
      <c r="OZR2" s="284"/>
      <c r="OZS2" s="284"/>
      <c r="OZT2" s="284"/>
      <c r="OZU2" s="284"/>
      <c r="OZV2" s="284"/>
      <c r="OZW2" s="284"/>
      <c r="OZX2" s="284"/>
      <c r="OZY2" s="284"/>
      <c r="OZZ2" s="284"/>
      <c r="PAA2" s="284"/>
      <c r="PAB2" s="284"/>
      <c r="PAC2" s="284"/>
      <c r="PAD2" s="284"/>
      <c r="PAE2" s="284"/>
      <c r="PAF2" s="283"/>
      <c r="PAG2" s="284"/>
      <c r="PAH2" s="284"/>
      <c r="PAI2" s="284"/>
      <c r="PAJ2" s="284"/>
      <c r="PAK2" s="284"/>
      <c r="PAL2" s="284"/>
      <c r="PAM2" s="284"/>
      <c r="PAN2" s="284"/>
      <c r="PAO2" s="284"/>
      <c r="PAP2" s="284"/>
      <c r="PAQ2" s="284"/>
      <c r="PAR2" s="284"/>
      <c r="PAS2" s="284"/>
      <c r="PAT2" s="284"/>
      <c r="PAU2" s="284"/>
      <c r="PAV2" s="283"/>
      <c r="PAW2" s="284"/>
      <c r="PAX2" s="284"/>
      <c r="PAY2" s="284"/>
      <c r="PAZ2" s="284"/>
      <c r="PBA2" s="284"/>
      <c r="PBB2" s="284"/>
      <c r="PBC2" s="284"/>
      <c r="PBD2" s="284"/>
      <c r="PBE2" s="284"/>
      <c r="PBF2" s="284"/>
      <c r="PBG2" s="284"/>
      <c r="PBH2" s="284"/>
      <c r="PBI2" s="284"/>
      <c r="PBJ2" s="284"/>
      <c r="PBK2" s="284"/>
      <c r="PBL2" s="283"/>
      <c r="PBM2" s="284"/>
      <c r="PBN2" s="284"/>
      <c r="PBO2" s="284"/>
      <c r="PBP2" s="284"/>
      <c r="PBQ2" s="284"/>
      <c r="PBR2" s="284"/>
      <c r="PBS2" s="284"/>
      <c r="PBT2" s="284"/>
      <c r="PBU2" s="284"/>
      <c r="PBV2" s="284"/>
      <c r="PBW2" s="284"/>
      <c r="PBX2" s="284"/>
      <c r="PBY2" s="284"/>
      <c r="PBZ2" s="284"/>
      <c r="PCA2" s="284"/>
      <c r="PCB2" s="283"/>
      <c r="PCC2" s="284"/>
      <c r="PCD2" s="284"/>
      <c r="PCE2" s="284"/>
      <c r="PCF2" s="284"/>
      <c r="PCG2" s="284"/>
      <c r="PCH2" s="284"/>
      <c r="PCI2" s="284"/>
      <c r="PCJ2" s="284"/>
      <c r="PCK2" s="284"/>
      <c r="PCL2" s="284"/>
      <c r="PCM2" s="284"/>
      <c r="PCN2" s="284"/>
      <c r="PCO2" s="284"/>
      <c r="PCP2" s="284"/>
      <c r="PCQ2" s="284"/>
      <c r="PCR2" s="283"/>
      <c r="PCS2" s="284"/>
      <c r="PCT2" s="284"/>
      <c r="PCU2" s="284"/>
      <c r="PCV2" s="284"/>
      <c r="PCW2" s="284"/>
      <c r="PCX2" s="284"/>
      <c r="PCY2" s="284"/>
      <c r="PCZ2" s="284"/>
      <c r="PDA2" s="284"/>
      <c r="PDB2" s="284"/>
      <c r="PDC2" s="284"/>
      <c r="PDD2" s="284"/>
      <c r="PDE2" s="284"/>
      <c r="PDF2" s="284"/>
      <c r="PDG2" s="284"/>
      <c r="PDH2" s="283"/>
      <c r="PDI2" s="284"/>
      <c r="PDJ2" s="284"/>
      <c r="PDK2" s="284"/>
      <c r="PDL2" s="284"/>
      <c r="PDM2" s="284"/>
      <c r="PDN2" s="284"/>
      <c r="PDO2" s="284"/>
      <c r="PDP2" s="284"/>
      <c r="PDQ2" s="284"/>
      <c r="PDR2" s="284"/>
      <c r="PDS2" s="284"/>
      <c r="PDT2" s="284"/>
      <c r="PDU2" s="284"/>
      <c r="PDV2" s="284"/>
      <c r="PDW2" s="284"/>
      <c r="PDX2" s="283"/>
      <c r="PDY2" s="284"/>
      <c r="PDZ2" s="284"/>
      <c r="PEA2" s="284"/>
      <c r="PEB2" s="284"/>
      <c r="PEC2" s="284"/>
      <c r="PED2" s="284"/>
      <c r="PEE2" s="284"/>
      <c r="PEF2" s="284"/>
      <c r="PEG2" s="284"/>
      <c r="PEH2" s="284"/>
      <c r="PEI2" s="284"/>
      <c r="PEJ2" s="284"/>
      <c r="PEK2" s="284"/>
      <c r="PEL2" s="284"/>
      <c r="PEM2" s="284"/>
      <c r="PEN2" s="283"/>
      <c r="PEO2" s="284"/>
      <c r="PEP2" s="284"/>
      <c r="PEQ2" s="284"/>
      <c r="PER2" s="284"/>
      <c r="PES2" s="284"/>
      <c r="PET2" s="284"/>
      <c r="PEU2" s="284"/>
      <c r="PEV2" s="284"/>
      <c r="PEW2" s="284"/>
      <c r="PEX2" s="284"/>
      <c r="PEY2" s="284"/>
      <c r="PEZ2" s="284"/>
      <c r="PFA2" s="284"/>
      <c r="PFB2" s="284"/>
      <c r="PFC2" s="284"/>
      <c r="PFD2" s="283"/>
      <c r="PFE2" s="284"/>
      <c r="PFF2" s="284"/>
      <c r="PFG2" s="284"/>
      <c r="PFH2" s="284"/>
      <c r="PFI2" s="284"/>
      <c r="PFJ2" s="284"/>
      <c r="PFK2" s="284"/>
      <c r="PFL2" s="284"/>
      <c r="PFM2" s="284"/>
      <c r="PFN2" s="284"/>
      <c r="PFO2" s="284"/>
      <c r="PFP2" s="284"/>
      <c r="PFQ2" s="284"/>
      <c r="PFR2" s="284"/>
      <c r="PFS2" s="284"/>
      <c r="PFT2" s="283"/>
      <c r="PFU2" s="284"/>
      <c r="PFV2" s="284"/>
      <c r="PFW2" s="284"/>
      <c r="PFX2" s="284"/>
      <c r="PFY2" s="284"/>
      <c r="PFZ2" s="284"/>
      <c r="PGA2" s="284"/>
      <c r="PGB2" s="284"/>
      <c r="PGC2" s="284"/>
      <c r="PGD2" s="284"/>
      <c r="PGE2" s="284"/>
      <c r="PGF2" s="284"/>
      <c r="PGG2" s="284"/>
      <c r="PGH2" s="284"/>
      <c r="PGI2" s="284"/>
      <c r="PGJ2" s="283"/>
      <c r="PGK2" s="284"/>
      <c r="PGL2" s="284"/>
      <c r="PGM2" s="284"/>
      <c r="PGN2" s="284"/>
      <c r="PGO2" s="284"/>
      <c r="PGP2" s="284"/>
      <c r="PGQ2" s="284"/>
      <c r="PGR2" s="284"/>
      <c r="PGS2" s="284"/>
      <c r="PGT2" s="284"/>
      <c r="PGU2" s="284"/>
      <c r="PGV2" s="284"/>
      <c r="PGW2" s="284"/>
      <c r="PGX2" s="284"/>
      <c r="PGY2" s="284"/>
      <c r="PGZ2" s="283"/>
      <c r="PHA2" s="284"/>
      <c r="PHB2" s="284"/>
      <c r="PHC2" s="284"/>
      <c r="PHD2" s="284"/>
      <c r="PHE2" s="284"/>
      <c r="PHF2" s="284"/>
      <c r="PHG2" s="284"/>
      <c r="PHH2" s="284"/>
      <c r="PHI2" s="284"/>
      <c r="PHJ2" s="284"/>
      <c r="PHK2" s="284"/>
      <c r="PHL2" s="284"/>
      <c r="PHM2" s="284"/>
      <c r="PHN2" s="284"/>
      <c r="PHO2" s="284"/>
      <c r="PHP2" s="283"/>
      <c r="PHQ2" s="284"/>
      <c r="PHR2" s="284"/>
      <c r="PHS2" s="284"/>
      <c r="PHT2" s="284"/>
      <c r="PHU2" s="284"/>
      <c r="PHV2" s="284"/>
      <c r="PHW2" s="284"/>
      <c r="PHX2" s="284"/>
      <c r="PHY2" s="284"/>
      <c r="PHZ2" s="284"/>
      <c r="PIA2" s="284"/>
      <c r="PIB2" s="284"/>
      <c r="PIC2" s="284"/>
      <c r="PID2" s="284"/>
      <c r="PIE2" s="284"/>
      <c r="PIF2" s="283"/>
      <c r="PIG2" s="284"/>
      <c r="PIH2" s="284"/>
      <c r="PII2" s="284"/>
      <c r="PIJ2" s="284"/>
      <c r="PIK2" s="284"/>
      <c r="PIL2" s="284"/>
      <c r="PIM2" s="284"/>
      <c r="PIN2" s="284"/>
      <c r="PIO2" s="284"/>
      <c r="PIP2" s="284"/>
      <c r="PIQ2" s="284"/>
      <c r="PIR2" s="284"/>
      <c r="PIS2" s="284"/>
      <c r="PIT2" s="284"/>
      <c r="PIU2" s="284"/>
      <c r="PIV2" s="283"/>
      <c r="PIW2" s="284"/>
      <c r="PIX2" s="284"/>
      <c r="PIY2" s="284"/>
      <c r="PIZ2" s="284"/>
      <c r="PJA2" s="284"/>
      <c r="PJB2" s="284"/>
      <c r="PJC2" s="284"/>
      <c r="PJD2" s="284"/>
      <c r="PJE2" s="284"/>
      <c r="PJF2" s="284"/>
      <c r="PJG2" s="284"/>
      <c r="PJH2" s="284"/>
      <c r="PJI2" s="284"/>
      <c r="PJJ2" s="284"/>
      <c r="PJK2" s="284"/>
      <c r="PJL2" s="283"/>
      <c r="PJM2" s="284"/>
      <c r="PJN2" s="284"/>
      <c r="PJO2" s="284"/>
      <c r="PJP2" s="284"/>
      <c r="PJQ2" s="284"/>
      <c r="PJR2" s="284"/>
      <c r="PJS2" s="284"/>
      <c r="PJT2" s="284"/>
      <c r="PJU2" s="284"/>
      <c r="PJV2" s="284"/>
      <c r="PJW2" s="284"/>
      <c r="PJX2" s="284"/>
      <c r="PJY2" s="284"/>
      <c r="PJZ2" s="284"/>
      <c r="PKA2" s="284"/>
      <c r="PKB2" s="283"/>
      <c r="PKC2" s="284"/>
      <c r="PKD2" s="284"/>
      <c r="PKE2" s="284"/>
      <c r="PKF2" s="284"/>
      <c r="PKG2" s="284"/>
      <c r="PKH2" s="284"/>
      <c r="PKI2" s="284"/>
      <c r="PKJ2" s="284"/>
      <c r="PKK2" s="284"/>
      <c r="PKL2" s="284"/>
      <c r="PKM2" s="284"/>
      <c r="PKN2" s="284"/>
      <c r="PKO2" s="284"/>
      <c r="PKP2" s="284"/>
      <c r="PKQ2" s="284"/>
      <c r="PKR2" s="283"/>
      <c r="PKS2" s="284"/>
      <c r="PKT2" s="284"/>
      <c r="PKU2" s="284"/>
      <c r="PKV2" s="284"/>
      <c r="PKW2" s="284"/>
      <c r="PKX2" s="284"/>
      <c r="PKY2" s="284"/>
      <c r="PKZ2" s="284"/>
      <c r="PLA2" s="284"/>
      <c r="PLB2" s="284"/>
      <c r="PLC2" s="284"/>
      <c r="PLD2" s="284"/>
      <c r="PLE2" s="284"/>
      <c r="PLF2" s="284"/>
      <c r="PLG2" s="284"/>
      <c r="PLH2" s="283"/>
      <c r="PLI2" s="284"/>
      <c r="PLJ2" s="284"/>
      <c r="PLK2" s="284"/>
      <c r="PLL2" s="284"/>
      <c r="PLM2" s="284"/>
      <c r="PLN2" s="284"/>
      <c r="PLO2" s="284"/>
      <c r="PLP2" s="284"/>
      <c r="PLQ2" s="284"/>
      <c r="PLR2" s="284"/>
      <c r="PLS2" s="284"/>
      <c r="PLT2" s="284"/>
      <c r="PLU2" s="284"/>
      <c r="PLV2" s="284"/>
      <c r="PLW2" s="284"/>
      <c r="PLX2" s="283"/>
      <c r="PLY2" s="284"/>
      <c r="PLZ2" s="284"/>
      <c r="PMA2" s="284"/>
      <c r="PMB2" s="284"/>
      <c r="PMC2" s="284"/>
      <c r="PMD2" s="284"/>
      <c r="PME2" s="284"/>
      <c r="PMF2" s="284"/>
      <c r="PMG2" s="284"/>
      <c r="PMH2" s="284"/>
      <c r="PMI2" s="284"/>
      <c r="PMJ2" s="284"/>
      <c r="PMK2" s="284"/>
      <c r="PML2" s="284"/>
      <c r="PMM2" s="284"/>
      <c r="PMN2" s="283"/>
      <c r="PMO2" s="284"/>
      <c r="PMP2" s="284"/>
      <c r="PMQ2" s="284"/>
      <c r="PMR2" s="284"/>
      <c r="PMS2" s="284"/>
      <c r="PMT2" s="284"/>
      <c r="PMU2" s="284"/>
      <c r="PMV2" s="284"/>
      <c r="PMW2" s="284"/>
      <c r="PMX2" s="284"/>
      <c r="PMY2" s="284"/>
      <c r="PMZ2" s="284"/>
      <c r="PNA2" s="284"/>
      <c r="PNB2" s="284"/>
      <c r="PNC2" s="284"/>
      <c r="PND2" s="283"/>
      <c r="PNE2" s="284"/>
      <c r="PNF2" s="284"/>
      <c r="PNG2" s="284"/>
      <c r="PNH2" s="284"/>
      <c r="PNI2" s="284"/>
      <c r="PNJ2" s="284"/>
      <c r="PNK2" s="284"/>
      <c r="PNL2" s="284"/>
      <c r="PNM2" s="284"/>
      <c r="PNN2" s="284"/>
      <c r="PNO2" s="284"/>
      <c r="PNP2" s="284"/>
      <c r="PNQ2" s="284"/>
      <c r="PNR2" s="284"/>
      <c r="PNS2" s="284"/>
      <c r="PNT2" s="283"/>
      <c r="PNU2" s="284"/>
      <c r="PNV2" s="284"/>
      <c r="PNW2" s="284"/>
      <c r="PNX2" s="284"/>
      <c r="PNY2" s="284"/>
      <c r="PNZ2" s="284"/>
      <c r="POA2" s="284"/>
      <c r="POB2" s="284"/>
      <c r="POC2" s="284"/>
      <c r="POD2" s="284"/>
      <c r="POE2" s="284"/>
      <c r="POF2" s="284"/>
      <c r="POG2" s="284"/>
      <c r="POH2" s="284"/>
      <c r="POI2" s="284"/>
      <c r="POJ2" s="283"/>
      <c r="POK2" s="284"/>
      <c r="POL2" s="284"/>
      <c r="POM2" s="284"/>
      <c r="PON2" s="284"/>
      <c r="POO2" s="284"/>
      <c r="POP2" s="284"/>
      <c r="POQ2" s="284"/>
      <c r="POR2" s="284"/>
      <c r="POS2" s="284"/>
      <c r="POT2" s="284"/>
      <c r="POU2" s="284"/>
      <c r="POV2" s="284"/>
      <c r="POW2" s="284"/>
      <c r="POX2" s="284"/>
      <c r="POY2" s="284"/>
      <c r="POZ2" s="283"/>
      <c r="PPA2" s="284"/>
      <c r="PPB2" s="284"/>
      <c r="PPC2" s="284"/>
      <c r="PPD2" s="284"/>
      <c r="PPE2" s="284"/>
      <c r="PPF2" s="284"/>
      <c r="PPG2" s="284"/>
      <c r="PPH2" s="284"/>
      <c r="PPI2" s="284"/>
      <c r="PPJ2" s="284"/>
      <c r="PPK2" s="284"/>
      <c r="PPL2" s="284"/>
      <c r="PPM2" s="284"/>
      <c r="PPN2" s="284"/>
      <c r="PPO2" s="284"/>
      <c r="PPP2" s="283"/>
      <c r="PPQ2" s="284"/>
      <c r="PPR2" s="284"/>
      <c r="PPS2" s="284"/>
      <c r="PPT2" s="284"/>
      <c r="PPU2" s="284"/>
      <c r="PPV2" s="284"/>
      <c r="PPW2" s="284"/>
      <c r="PPX2" s="284"/>
      <c r="PPY2" s="284"/>
      <c r="PPZ2" s="284"/>
      <c r="PQA2" s="284"/>
      <c r="PQB2" s="284"/>
      <c r="PQC2" s="284"/>
      <c r="PQD2" s="284"/>
      <c r="PQE2" s="284"/>
      <c r="PQF2" s="283"/>
      <c r="PQG2" s="284"/>
      <c r="PQH2" s="284"/>
      <c r="PQI2" s="284"/>
      <c r="PQJ2" s="284"/>
      <c r="PQK2" s="284"/>
      <c r="PQL2" s="284"/>
      <c r="PQM2" s="284"/>
      <c r="PQN2" s="284"/>
      <c r="PQO2" s="284"/>
      <c r="PQP2" s="284"/>
      <c r="PQQ2" s="284"/>
      <c r="PQR2" s="284"/>
      <c r="PQS2" s="284"/>
      <c r="PQT2" s="284"/>
      <c r="PQU2" s="284"/>
      <c r="PQV2" s="283"/>
      <c r="PQW2" s="284"/>
      <c r="PQX2" s="284"/>
      <c r="PQY2" s="284"/>
      <c r="PQZ2" s="284"/>
      <c r="PRA2" s="284"/>
      <c r="PRB2" s="284"/>
      <c r="PRC2" s="284"/>
      <c r="PRD2" s="284"/>
      <c r="PRE2" s="284"/>
      <c r="PRF2" s="284"/>
      <c r="PRG2" s="284"/>
      <c r="PRH2" s="284"/>
      <c r="PRI2" s="284"/>
      <c r="PRJ2" s="284"/>
      <c r="PRK2" s="284"/>
      <c r="PRL2" s="283"/>
      <c r="PRM2" s="284"/>
      <c r="PRN2" s="284"/>
      <c r="PRO2" s="284"/>
      <c r="PRP2" s="284"/>
      <c r="PRQ2" s="284"/>
      <c r="PRR2" s="284"/>
      <c r="PRS2" s="284"/>
      <c r="PRT2" s="284"/>
      <c r="PRU2" s="284"/>
      <c r="PRV2" s="284"/>
      <c r="PRW2" s="284"/>
      <c r="PRX2" s="284"/>
      <c r="PRY2" s="284"/>
      <c r="PRZ2" s="284"/>
      <c r="PSA2" s="284"/>
      <c r="PSB2" s="283"/>
      <c r="PSC2" s="284"/>
      <c r="PSD2" s="284"/>
      <c r="PSE2" s="284"/>
      <c r="PSF2" s="284"/>
      <c r="PSG2" s="284"/>
      <c r="PSH2" s="284"/>
      <c r="PSI2" s="284"/>
      <c r="PSJ2" s="284"/>
      <c r="PSK2" s="284"/>
      <c r="PSL2" s="284"/>
      <c r="PSM2" s="284"/>
      <c r="PSN2" s="284"/>
      <c r="PSO2" s="284"/>
      <c r="PSP2" s="284"/>
      <c r="PSQ2" s="284"/>
      <c r="PSR2" s="283"/>
      <c r="PSS2" s="284"/>
      <c r="PST2" s="284"/>
      <c r="PSU2" s="284"/>
      <c r="PSV2" s="284"/>
      <c r="PSW2" s="284"/>
      <c r="PSX2" s="284"/>
      <c r="PSY2" s="284"/>
      <c r="PSZ2" s="284"/>
      <c r="PTA2" s="284"/>
      <c r="PTB2" s="284"/>
      <c r="PTC2" s="284"/>
      <c r="PTD2" s="284"/>
      <c r="PTE2" s="284"/>
      <c r="PTF2" s="284"/>
      <c r="PTG2" s="284"/>
      <c r="PTH2" s="283"/>
      <c r="PTI2" s="284"/>
      <c r="PTJ2" s="284"/>
      <c r="PTK2" s="284"/>
      <c r="PTL2" s="284"/>
      <c r="PTM2" s="284"/>
      <c r="PTN2" s="284"/>
      <c r="PTO2" s="284"/>
      <c r="PTP2" s="284"/>
      <c r="PTQ2" s="284"/>
      <c r="PTR2" s="284"/>
      <c r="PTS2" s="284"/>
      <c r="PTT2" s="284"/>
      <c r="PTU2" s="284"/>
      <c r="PTV2" s="284"/>
      <c r="PTW2" s="284"/>
      <c r="PTX2" s="283"/>
      <c r="PTY2" s="284"/>
      <c r="PTZ2" s="284"/>
      <c r="PUA2" s="284"/>
      <c r="PUB2" s="284"/>
      <c r="PUC2" s="284"/>
      <c r="PUD2" s="284"/>
      <c r="PUE2" s="284"/>
      <c r="PUF2" s="284"/>
      <c r="PUG2" s="284"/>
      <c r="PUH2" s="284"/>
      <c r="PUI2" s="284"/>
      <c r="PUJ2" s="284"/>
      <c r="PUK2" s="284"/>
      <c r="PUL2" s="284"/>
      <c r="PUM2" s="284"/>
      <c r="PUN2" s="283"/>
      <c r="PUO2" s="284"/>
      <c r="PUP2" s="284"/>
      <c r="PUQ2" s="284"/>
      <c r="PUR2" s="284"/>
      <c r="PUS2" s="284"/>
      <c r="PUT2" s="284"/>
      <c r="PUU2" s="284"/>
      <c r="PUV2" s="284"/>
      <c r="PUW2" s="284"/>
      <c r="PUX2" s="284"/>
      <c r="PUY2" s="284"/>
      <c r="PUZ2" s="284"/>
      <c r="PVA2" s="284"/>
      <c r="PVB2" s="284"/>
      <c r="PVC2" s="284"/>
      <c r="PVD2" s="283"/>
      <c r="PVE2" s="284"/>
      <c r="PVF2" s="284"/>
      <c r="PVG2" s="284"/>
      <c r="PVH2" s="284"/>
      <c r="PVI2" s="284"/>
      <c r="PVJ2" s="284"/>
      <c r="PVK2" s="284"/>
      <c r="PVL2" s="284"/>
      <c r="PVM2" s="284"/>
      <c r="PVN2" s="284"/>
      <c r="PVO2" s="284"/>
      <c r="PVP2" s="284"/>
      <c r="PVQ2" s="284"/>
      <c r="PVR2" s="284"/>
      <c r="PVS2" s="284"/>
      <c r="PVT2" s="283"/>
      <c r="PVU2" s="284"/>
      <c r="PVV2" s="284"/>
      <c r="PVW2" s="284"/>
      <c r="PVX2" s="284"/>
      <c r="PVY2" s="284"/>
      <c r="PVZ2" s="284"/>
      <c r="PWA2" s="284"/>
      <c r="PWB2" s="284"/>
      <c r="PWC2" s="284"/>
      <c r="PWD2" s="284"/>
      <c r="PWE2" s="284"/>
      <c r="PWF2" s="284"/>
      <c r="PWG2" s="284"/>
      <c r="PWH2" s="284"/>
      <c r="PWI2" s="284"/>
      <c r="PWJ2" s="283"/>
      <c r="PWK2" s="284"/>
      <c r="PWL2" s="284"/>
      <c r="PWM2" s="284"/>
      <c r="PWN2" s="284"/>
      <c r="PWO2" s="284"/>
      <c r="PWP2" s="284"/>
      <c r="PWQ2" s="284"/>
      <c r="PWR2" s="284"/>
      <c r="PWS2" s="284"/>
      <c r="PWT2" s="284"/>
      <c r="PWU2" s="284"/>
      <c r="PWV2" s="284"/>
      <c r="PWW2" s="284"/>
      <c r="PWX2" s="284"/>
      <c r="PWY2" s="284"/>
      <c r="PWZ2" s="283"/>
      <c r="PXA2" s="284"/>
      <c r="PXB2" s="284"/>
      <c r="PXC2" s="284"/>
      <c r="PXD2" s="284"/>
      <c r="PXE2" s="284"/>
      <c r="PXF2" s="284"/>
      <c r="PXG2" s="284"/>
      <c r="PXH2" s="284"/>
      <c r="PXI2" s="284"/>
      <c r="PXJ2" s="284"/>
      <c r="PXK2" s="284"/>
      <c r="PXL2" s="284"/>
      <c r="PXM2" s="284"/>
      <c r="PXN2" s="284"/>
      <c r="PXO2" s="284"/>
      <c r="PXP2" s="283"/>
      <c r="PXQ2" s="284"/>
      <c r="PXR2" s="284"/>
      <c r="PXS2" s="284"/>
      <c r="PXT2" s="284"/>
      <c r="PXU2" s="284"/>
      <c r="PXV2" s="284"/>
      <c r="PXW2" s="284"/>
      <c r="PXX2" s="284"/>
      <c r="PXY2" s="284"/>
      <c r="PXZ2" s="284"/>
      <c r="PYA2" s="284"/>
      <c r="PYB2" s="284"/>
      <c r="PYC2" s="284"/>
      <c r="PYD2" s="284"/>
      <c r="PYE2" s="284"/>
      <c r="PYF2" s="283"/>
      <c r="PYG2" s="284"/>
      <c r="PYH2" s="284"/>
      <c r="PYI2" s="284"/>
      <c r="PYJ2" s="284"/>
      <c r="PYK2" s="284"/>
      <c r="PYL2" s="284"/>
      <c r="PYM2" s="284"/>
      <c r="PYN2" s="284"/>
      <c r="PYO2" s="284"/>
      <c r="PYP2" s="284"/>
      <c r="PYQ2" s="284"/>
      <c r="PYR2" s="284"/>
      <c r="PYS2" s="284"/>
      <c r="PYT2" s="284"/>
      <c r="PYU2" s="284"/>
      <c r="PYV2" s="283"/>
      <c r="PYW2" s="284"/>
      <c r="PYX2" s="284"/>
      <c r="PYY2" s="284"/>
      <c r="PYZ2" s="284"/>
      <c r="PZA2" s="284"/>
      <c r="PZB2" s="284"/>
      <c r="PZC2" s="284"/>
      <c r="PZD2" s="284"/>
      <c r="PZE2" s="284"/>
      <c r="PZF2" s="284"/>
      <c r="PZG2" s="284"/>
      <c r="PZH2" s="284"/>
      <c r="PZI2" s="284"/>
      <c r="PZJ2" s="284"/>
      <c r="PZK2" s="284"/>
      <c r="PZL2" s="283"/>
      <c r="PZM2" s="284"/>
      <c r="PZN2" s="284"/>
      <c r="PZO2" s="284"/>
      <c r="PZP2" s="284"/>
      <c r="PZQ2" s="284"/>
      <c r="PZR2" s="284"/>
      <c r="PZS2" s="284"/>
      <c r="PZT2" s="284"/>
      <c r="PZU2" s="284"/>
      <c r="PZV2" s="284"/>
      <c r="PZW2" s="284"/>
      <c r="PZX2" s="284"/>
      <c r="PZY2" s="284"/>
      <c r="PZZ2" s="284"/>
      <c r="QAA2" s="284"/>
      <c r="QAB2" s="283"/>
      <c r="QAC2" s="284"/>
      <c r="QAD2" s="284"/>
      <c r="QAE2" s="284"/>
      <c r="QAF2" s="284"/>
      <c r="QAG2" s="284"/>
      <c r="QAH2" s="284"/>
      <c r="QAI2" s="284"/>
      <c r="QAJ2" s="284"/>
      <c r="QAK2" s="284"/>
      <c r="QAL2" s="284"/>
      <c r="QAM2" s="284"/>
      <c r="QAN2" s="284"/>
      <c r="QAO2" s="284"/>
      <c r="QAP2" s="284"/>
      <c r="QAQ2" s="284"/>
      <c r="QAR2" s="283"/>
      <c r="QAS2" s="284"/>
      <c r="QAT2" s="284"/>
      <c r="QAU2" s="284"/>
      <c r="QAV2" s="284"/>
      <c r="QAW2" s="284"/>
      <c r="QAX2" s="284"/>
      <c r="QAY2" s="284"/>
      <c r="QAZ2" s="284"/>
      <c r="QBA2" s="284"/>
      <c r="QBB2" s="284"/>
      <c r="QBC2" s="284"/>
      <c r="QBD2" s="284"/>
      <c r="QBE2" s="284"/>
      <c r="QBF2" s="284"/>
      <c r="QBG2" s="284"/>
      <c r="QBH2" s="283"/>
      <c r="QBI2" s="284"/>
      <c r="QBJ2" s="284"/>
      <c r="QBK2" s="284"/>
      <c r="QBL2" s="284"/>
      <c r="QBM2" s="284"/>
      <c r="QBN2" s="284"/>
      <c r="QBO2" s="284"/>
      <c r="QBP2" s="284"/>
      <c r="QBQ2" s="284"/>
      <c r="QBR2" s="284"/>
      <c r="QBS2" s="284"/>
      <c r="QBT2" s="284"/>
      <c r="QBU2" s="284"/>
      <c r="QBV2" s="284"/>
      <c r="QBW2" s="284"/>
      <c r="QBX2" s="283"/>
      <c r="QBY2" s="284"/>
      <c r="QBZ2" s="284"/>
      <c r="QCA2" s="284"/>
      <c r="QCB2" s="284"/>
      <c r="QCC2" s="284"/>
      <c r="QCD2" s="284"/>
      <c r="QCE2" s="284"/>
      <c r="QCF2" s="284"/>
      <c r="QCG2" s="284"/>
      <c r="QCH2" s="284"/>
      <c r="QCI2" s="284"/>
      <c r="QCJ2" s="284"/>
      <c r="QCK2" s="284"/>
      <c r="QCL2" s="284"/>
      <c r="QCM2" s="284"/>
      <c r="QCN2" s="283"/>
      <c r="QCO2" s="284"/>
      <c r="QCP2" s="284"/>
      <c r="QCQ2" s="284"/>
      <c r="QCR2" s="284"/>
      <c r="QCS2" s="284"/>
      <c r="QCT2" s="284"/>
      <c r="QCU2" s="284"/>
      <c r="QCV2" s="284"/>
      <c r="QCW2" s="284"/>
      <c r="QCX2" s="284"/>
      <c r="QCY2" s="284"/>
      <c r="QCZ2" s="284"/>
      <c r="QDA2" s="284"/>
      <c r="QDB2" s="284"/>
      <c r="QDC2" s="284"/>
      <c r="QDD2" s="283"/>
      <c r="QDE2" s="284"/>
      <c r="QDF2" s="284"/>
      <c r="QDG2" s="284"/>
      <c r="QDH2" s="284"/>
      <c r="QDI2" s="284"/>
      <c r="QDJ2" s="284"/>
      <c r="QDK2" s="284"/>
      <c r="QDL2" s="284"/>
      <c r="QDM2" s="284"/>
      <c r="QDN2" s="284"/>
      <c r="QDO2" s="284"/>
      <c r="QDP2" s="284"/>
      <c r="QDQ2" s="284"/>
      <c r="QDR2" s="284"/>
      <c r="QDS2" s="284"/>
      <c r="QDT2" s="283"/>
      <c r="QDU2" s="284"/>
      <c r="QDV2" s="284"/>
      <c r="QDW2" s="284"/>
      <c r="QDX2" s="284"/>
      <c r="QDY2" s="284"/>
      <c r="QDZ2" s="284"/>
      <c r="QEA2" s="284"/>
      <c r="QEB2" s="284"/>
      <c r="QEC2" s="284"/>
      <c r="QED2" s="284"/>
      <c r="QEE2" s="284"/>
      <c r="QEF2" s="284"/>
      <c r="QEG2" s="284"/>
      <c r="QEH2" s="284"/>
      <c r="QEI2" s="284"/>
      <c r="QEJ2" s="283"/>
      <c r="QEK2" s="284"/>
      <c r="QEL2" s="284"/>
      <c r="QEM2" s="284"/>
      <c r="QEN2" s="284"/>
      <c r="QEO2" s="284"/>
      <c r="QEP2" s="284"/>
      <c r="QEQ2" s="284"/>
      <c r="QER2" s="284"/>
      <c r="QES2" s="284"/>
      <c r="QET2" s="284"/>
      <c r="QEU2" s="284"/>
      <c r="QEV2" s="284"/>
      <c r="QEW2" s="284"/>
      <c r="QEX2" s="284"/>
      <c r="QEY2" s="284"/>
      <c r="QEZ2" s="283"/>
      <c r="QFA2" s="284"/>
      <c r="QFB2" s="284"/>
      <c r="QFC2" s="284"/>
      <c r="QFD2" s="284"/>
      <c r="QFE2" s="284"/>
      <c r="QFF2" s="284"/>
      <c r="QFG2" s="284"/>
      <c r="QFH2" s="284"/>
      <c r="QFI2" s="284"/>
      <c r="QFJ2" s="284"/>
      <c r="QFK2" s="284"/>
      <c r="QFL2" s="284"/>
      <c r="QFM2" s="284"/>
      <c r="QFN2" s="284"/>
      <c r="QFO2" s="284"/>
      <c r="QFP2" s="283"/>
      <c r="QFQ2" s="284"/>
      <c r="QFR2" s="284"/>
      <c r="QFS2" s="284"/>
      <c r="QFT2" s="284"/>
      <c r="QFU2" s="284"/>
      <c r="QFV2" s="284"/>
      <c r="QFW2" s="284"/>
      <c r="QFX2" s="284"/>
      <c r="QFY2" s="284"/>
      <c r="QFZ2" s="284"/>
      <c r="QGA2" s="284"/>
      <c r="QGB2" s="284"/>
      <c r="QGC2" s="284"/>
      <c r="QGD2" s="284"/>
      <c r="QGE2" s="284"/>
      <c r="QGF2" s="283"/>
      <c r="QGG2" s="284"/>
      <c r="QGH2" s="284"/>
      <c r="QGI2" s="284"/>
      <c r="QGJ2" s="284"/>
      <c r="QGK2" s="284"/>
      <c r="QGL2" s="284"/>
      <c r="QGM2" s="284"/>
      <c r="QGN2" s="284"/>
      <c r="QGO2" s="284"/>
      <c r="QGP2" s="284"/>
      <c r="QGQ2" s="284"/>
      <c r="QGR2" s="284"/>
      <c r="QGS2" s="284"/>
      <c r="QGT2" s="284"/>
      <c r="QGU2" s="284"/>
      <c r="QGV2" s="283"/>
      <c r="QGW2" s="284"/>
      <c r="QGX2" s="284"/>
      <c r="QGY2" s="284"/>
      <c r="QGZ2" s="284"/>
      <c r="QHA2" s="284"/>
      <c r="QHB2" s="284"/>
      <c r="QHC2" s="284"/>
      <c r="QHD2" s="284"/>
      <c r="QHE2" s="284"/>
      <c r="QHF2" s="284"/>
      <c r="QHG2" s="284"/>
      <c r="QHH2" s="284"/>
      <c r="QHI2" s="284"/>
      <c r="QHJ2" s="284"/>
      <c r="QHK2" s="284"/>
      <c r="QHL2" s="283"/>
      <c r="QHM2" s="284"/>
      <c r="QHN2" s="284"/>
      <c r="QHO2" s="284"/>
      <c r="QHP2" s="284"/>
      <c r="QHQ2" s="284"/>
      <c r="QHR2" s="284"/>
      <c r="QHS2" s="284"/>
      <c r="QHT2" s="284"/>
      <c r="QHU2" s="284"/>
      <c r="QHV2" s="284"/>
      <c r="QHW2" s="284"/>
      <c r="QHX2" s="284"/>
      <c r="QHY2" s="284"/>
      <c r="QHZ2" s="284"/>
      <c r="QIA2" s="284"/>
      <c r="QIB2" s="283"/>
      <c r="QIC2" s="284"/>
      <c r="QID2" s="284"/>
      <c r="QIE2" s="284"/>
      <c r="QIF2" s="284"/>
      <c r="QIG2" s="284"/>
      <c r="QIH2" s="284"/>
      <c r="QII2" s="284"/>
      <c r="QIJ2" s="284"/>
      <c r="QIK2" s="284"/>
      <c r="QIL2" s="284"/>
      <c r="QIM2" s="284"/>
      <c r="QIN2" s="284"/>
      <c r="QIO2" s="284"/>
      <c r="QIP2" s="284"/>
      <c r="QIQ2" s="284"/>
      <c r="QIR2" s="283"/>
      <c r="QIS2" s="284"/>
      <c r="QIT2" s="284"/>
      <c r="QIU2" s="284"/>
      <c r="QIV2" s="284"/>
      <c r="QIW2" s="284"/>
      <c r="QIX2" s="284"/>
      <c r="QIY2" s="284"/>
      <c r="QIZ2" s="284"/>
      <c r="QJA2" s="284"/>
      <c r="QJB2" s="284"/>
      <c r="QJC2" s="284"/>
      <c r="QJD2" s="284"/>
      <c r="QJE2" s="284"/>
      <c r="QJF2" s="284"/>
      <c r="QJG2" s="284"/>
      <c r="QJH2" s="283"/>
      <c r="QJI2" s="284"/>
      <c r="QJJ2" s="284"/>
      <c r="QJK2" s="284"/>
      <c r="QJL2" s="284"/>
      <c r="QJM2" s="284"/>
      <c r="QJN2" s="284"/>
      <c r="QJO2" s="284"/>
      <c r="QJP2" s="284"/>
      <c r="QJQ2" s="284"/>
      <c r="QJR2" s="284"/>
      <c r="QJS2" s="284"/>
      <c r="QJT2" s="284"/>
      <c r="QJU2" s="284"/>
      <c r="QJV2" s="284"/>
      <c r="QJW2" s="284"/>
      <c r="QJX2" s="283"/>
      <c r="QJY2" s="284"/>
      <c r="QJZ2" s="284"/>
      <c r="QKA2" s="284"/>
      <c r="QKB2" s="284"/>
      <c r="QKC2" s="284"/>
      <c r="QKD2" s="284"/>
      <c r="QKE2" s="284"/>
      <c r="QKF2" s="284"/>
      <c r="QKG2" s="284"/>
      <c r="QKH2" s="284"/>
      <c r="QKI2" s="284"/>
      <c r="QKJ2" s="284"/>
      <c r="QKK2" s="284"/>
      <c r="QKL2" s="284"/>
      <c r="QKM2" s="284"/>
      <c r="QKN2" s="283"/>
      <c r="QKO2" s="284"/>
      <c r="QKP2" s="284"/>
      <c r="QKQ2" s="284"/>
      <c r="QKR2" s="284"/>
      <c r="QKS2" s="284"/>
      <c r="QKT2" s="284"/>
      <c r="QKU2" s="284"/>
      <c r="QKV2" s="284"/>
      <c r="QKW2" s="284"/>
      <c r="QKX2" s="284"/>
      <c r="QKY2" s="284"/>
      <c r="QKZ2" s="284"/>
      <c r="QLA2" s="284"/>
      <c r="QLB2" s="284"/>
      <c r="QLC2" s="284"/>
      <c r="QLD2" s="283"/>
      <c r="QLE2" s="284"/>
      <c r="QLF2" s="284"/>
      <c r="QLG2" s="284"/>
      <c r="QLH2" s="284"/>
      <c r="QLI2" s="284"/>
      <c r="QLJ2" s="284"/>
      <c r="QLK2" s="284"/>
      <c r="QLL2" s="284"/>
      <c r="QLM2" s="284"/>
      <c r="QLN2" s="284"/>
      <c r="QLO2" s="284"/>
      <c r="QLP2" s="284"/>
      <c r="QLQ2" s="284"/>
      <c r="QLR2" s="284"/>
      <c r="QLS2" s="284"/>
      <c r="QLT2" s="283"/>
      <c r="QLU2" s="284"/>
      <c r="QLV2" s="284"/>
      <c r="QLW2" s="284"/>
      <c r="QLX2" s="284"/>
      <c r="QLY2" s="284"/>
      <c r="QLZ2" s="284"/>
      <c r="QMA2" s="284"/>
      <c r="QMB2" s="284"/>
      <c r="QMC2" s="284"/>
      <c r="QMD2" s="284"/>
      <c r="QME2" s="284"/>
      <c r="QMF2" s="284"/>
      <c r="QMG2" s="284"/>
      <c r="QMH2" s="284"/>
      <c r="QMI2" s="284"/>
      <c r="QMJ2" s="283"/>
      <c r="QMK2" s="284"/>
      <c r="QML2" s="284"/>
      <c r="QMM2" s="284"/>
      <c r="QMN2" s="284"/>
      <c r="QMO2" s="284"/>
      <c r="QMP2" s="284"/>
      <c r="QMQ2" s="284"/>
      <c r="QMR2" s="284"/>
      <c r="QMS2" s="284"/>
      <c r="QMT2" s="284"/>
      <c r="QMU2" s="284"/>
      <c r="QMV2" s="284"/>
      <c r="QMW2" s="284"/>
      <c r="QMX2" s="284"/>
      <c r="QMY2" s="284"/>
      <c r="QMZ2" s="283"/>
      <c r="QNA2" s="284"/>
      <c r="QNB2" s="284"/>
      <c r="QNC2" s="284"/>
      <c r="QND2" s="284"/>
      <c r="QNE2" s="284"/>
      <c r="QNF2" s="284"/>
      <c r="QNG2" s="284"/>
      <c r="QNH2" s="284"/>
      <c r="QNI2" s="284"/>
      <c r="QNJ2" s="284"/>
      <c r="QNK2" s="284"/>
      <c r="QNL2" s="284"/>
      <c r="QNM2" s="284"/>
      <c r="QNN2" s="284"/>
      <c r="QNO2" s="284"/>
      <c r="QNP2" s="283"/>
      <c r="QNQ2" s="284"/>
      <c r="QNR2" s="284"/>
      <c r="QNS2" s="284"/>
      <c r="QNT2" s="284"/>
      <c r="QNU2" s="284"/>
      <c r="QNV2" s="284"/>
      <c r="QNW2" s="284"/>
      <c r="QNX2" s="284"/>
      <c r="QNY2" s="284"/>
      <c r="QNZ2" s="284"/>
      <c r="QOA2" s="284"/>
      <c r="QOB2" s="284"/>
      <c r="QOC2" s="284"/>
      <c r="QOD2" s="284"/>
      <c r="QOE2" s="284"/>
      <c r="QOF2" s="283"/>
      <c r="QOG2" s="284"/>
      <c r="QOH2" s="284"/>
      <c r="QOI2" s="284"/>
      <c r="QOJ2" s="284"/>
      <c r="QOK2" s="284"/>
      <c r="QOL2" s="284"/>
      <c r="QOM2" s="284"/>
      <c r="QON2" s="284"/>
      <c r="QOO2" s="284"/>
      <c r="QOP2" s="284"/>
      <c r="QOQ2" s="284"/>
      <c r="QOR2" s="284"/>
      <c r="QOS2" s="284"/>
      <c r="QOT2" s="284"/>
      <c r="QOU2" s="284"/>
      <c r="QOV2" s="283"/>
      <c r="QOW2" s="284"/>
      <c r="QOX2" s="284"/>
      <c r="QOY2" s="284"/>
      <c r="QOZ2" s="284"/>
      <c r="QPA2" s="284"/>
      <c r="QPB2" s="284"/>
      <c r="QPC2" s="284"/>
      <c r="QPD2" s="284"/>
      <c r="QPE2" s="284"/>
      <c r="QPF2" s="284"/>
      <c r="QPG2" s="284"/>
      <c r="QPH2" s="284"/>
      <c r="QPI2" s="284"/>
      <c r="QPJ2" s="284"/>
      <c r="QPK2" s="284"/>
      <c r="QPL2" s="283"/>
      <c r="QPM2" s="284"/>
      <c r="QPN2" s="284"/>
      <c r="QPO2" s="284"/>
      <c r="QPP2" s="284"/>
      <c r="QPQ2" s="284"/>
      <c r="QPR2" s="284"/>
      <c r="QPS2" s="284"/>
      <c r="QPT2" s="284"/>
      <c r="QPU2" s="284"/>
      <c r="QPV2" s="284"/>
      <c r="QPW2" s="284"/>
      <c r="QPX2" s="284"/>
      <c r="QPY2" s="284"/>
      <c r="QPZ2" s="284"/>
      <c r="QQA2" s="284"/>
      <c r="QQB2" s="283"/>
      <c r="QQC2" s="284"/>
      <c r="QQD2" s="284"/>
      <c r="QQE2" s="284"/>
      <c r="QQF2" s="284"/>
      <c r="QQG2" s="284"/>
      <c r="QQH2" s="284"/>
      <c r="QQI2" s="284"/>
      <c r="QQJ2" s="284"/>
      <c r="QQK2" s="284"/>
      <c r="QQL2" s="284"/>
      <c r="QQM2" s="284"/>
      <c r="QQN2" s="284"/>
      <c r="QQO2" s="284"/>
      <c r="QQP2" s="284"/>
      <c r="QQQ2" s="284"/>
      <c r="QQR2" s="283"/>
      <c r="QQS2" s="284"/>
      <c r="QQT2" s="284"/>
      <c r="QQU2" s="284"/>
      <c r="QQV2" s="284"/>
      <c r="QQW2" s="284"/>
      <c r="QQX2" s="284"/>
      <c r="QQY2" s="284"/>
      <c r="QQZ2" s="284"/>
      <c r="QRA2" s="284"/>
      <c r="QRB2" s="284"/>
      <c r="QRC2" s="284"/>
      <c r="QRD2" s="284"/>
      <c r="QRE2" s="284"/>
      <c r="QRF2" s="284"/>
      <c r="QRG2" s="284"/>
      <c r="QRH2" s="283"/>
      <c r="QRI2" s="284"/>
      <c r="QRJ2" s="284"/>
      <c r="QRK2" s="284"/>
      <c r="QRL2" s="284"/>
      <c r="QRM2" s="284"/>
      <c r="QRN2" s="284"/>
      <c r="QRO2" s="284"/>
      <c r="QRP2" s="284"/>
      <c r="QRQ2" s="284"/>
      <c r="QRR2" s="284"/>
      <c r="QRS2" s="284"/>
      <c r="QRT2" s="284"/>
      <c r="QRU2" s="284"/>
      <c r="QRV2" s="284"/>
      <c r="QRW2" s="284"/>
      <c r="QRX2" s="283"/>
      <c r="QRY2" s="284"/>
      <c r="QRZ2" s="284"/>
      <c r="QSA2" s="284"/>
      <c r="QSB2" s="284"/>
      <c r="QSC2" s="284"/>
      <c r="QSD2" s="284"/>
      <c r="QSE2" s="284"/>
      <c r="QSF2" s="284"/>
      <c r="QSG2" s="284"/>
      <c r="QSH2" s="284"/>
      <c r="QSI2" s="284"/>
      <c r="QSJ2" s="284"/>
      <c r="QSK2" s="284"/>
      <c r="QSL2" s="284"/>
      <c r="QSM2" s="284"/>
      <c r="QSN2" s="283"/>
      <c r="QSO2" s="284"/>
      <c r="QSP2" s="284"/>
      <c r="QSQ2" s="284"/>
      <c r="QSR2" s="284"/>
      <c r="QSS2" s="284"/>
      <c r="QST2" s="284"/>
      <c r="QSU2" s="284"/>
      <c r="QSV2" s="284"/>
      <c r="QSW2" s="284"/>
      <c r="QSX2" s="284"/>
      <c r="QSY2" s="284"/>
      <c r="QSZ2" s="284"/>
      <c r="QTA2" s="284"/>
      <c r="QTB2" s="284"/>
      <c r="QTC2" s="284"/>
      <c r="QTD2" s="283"/>
      <c r="QTE2" s="284"/>
      <c r="QTF2" s="284"/>
      <c r="QTG2" s="284"/>
      <c r="QTH2" s="284"/>
      <c r="QTI2" s="284"/>
      <c r="QTJ2" s="284"/>
      <c r="QTK2" s="284"/>
      <c r="QTL2" s="284"/>
      <c r="QTM2" s="284"/>
      <c r="QTN2" s="284"/>
      <c r="QTO2" s="284"/>
      <c r="QTP2" s="284"/>
      <c r="QTQ2" s="284"/>
      <c r="QTR2" s="284"/>
      <c r="QTS2" s="284"/>
      <c r="QTT2" s="283"/>
      <c r="QTU2" s="284"/>
      <c r="QTV2" s="284"/>
      <c r="QTW2" s="284"/>
      <c r="QTX2" s="284"/>
      <c r="QTY2" s="284"/>
      <c r="QTZ2" s="284"/>
      <c r="QUA2" s="284"/>
      <c r="QUB2" s="284"/>
      <c r="QUC2" s="284"/>
      <c r="QUD2" s="284"/>
      <c r="QUE2" s="284"/>
      <c r="QUF2" s="284"/>
      <c r="QUG2" s="284"/>
      <c r="QUH2" s="284"/>
      <c r="QUI2" s="284"/>
      <c r="QUJ2" s="283"/>
      <c r="QUK2" s="284"/>
      <c r="QUL2" s="284"/>
      <c r="QUM2" s="284"/>
      <c r="QUN2" s="284"/>
      <c r="QUO2" s="284"/>
      <c r="QUP2" s="284"/>
      <c r="QUQ2" s="284"/>
      <c r="QUR2" s="284"/>
      <c r="QUS2" s="284"/>
      <c r="QUT2" s="284"/>
      <c r="QUU2" s="284"/>
      <c r="QUV2" s="284"/>
      <c r="QUW2" s="284"/>
      <c r="QUX2" s="284"/>
      <c r="QUY2" s="284"/>
      <c r="QUZ2" s="283"/>
      <c r="QVA2" s="284"/>
      <c r="QVB2" s="284"/>
      <c r="QVC2" s="284"/>
      <c r="QVD2" s="284"/>
      <c r="QVE2" s="284"/>
      <c r="QVF2" s="284"/>
      <c r="QVG2" s="284"/>
      <c r="QVH2" s="284"/>
      <c r="QVI2" s="284"/>
      <c r="QVJ2" s="284"/>
      <c r="QVK2" s="284"/>
      <c r="QVL2" s="284"/>
      <c r="QVM2" s="284"/>
      <c r="QVN2" s="284"/>
      <c r="QVO2" s="284"/>
      <c r="QVP2" s="283"/>
      <c r="QVQ2" s="284"/>
      <c r="QVR2" s="284"/>
      <c r="QVS2" s="284"/>
      <c r="QVT2" s="284"/>
      <c r="QVU2" s="284"/>
      <c r="QVV2" s="284"/>
      <c r="QVW2" s="284"/>
      <c r="QVX2" s="284"/>
      <c r="QVY2" s="284"/>
      <c r="QVZ2" s="284"/>
      <c r="QWA2" s="284"/>
      <c r="QWB2" s="284"/>
      <c r="QWC2" s="284"/>
      <c r="QWD2" s="284"/>
      <c r="QWE2" s="284"/>
      <c r="QWF2" s="283"/>
      <c r="QWG2" s="284"/>
      <c r="QWH2" s="284"/>
      <c r="QWI2" s="284"/>
      <c r="QWJ2" s="284"/>
      <c r="QWK2" s="284"/>
      <c r="QWL2" s="284"/>
      <c r="QWM2" s="284"/>
      <c r="QWN2" s="284"/>
      <c r="QWO2" s="284"/>
      <c r="QWP2" s="284"/>
      <c r="QWQ2" s="284"/>
      <c r="QWR2" s="284"/>
      <c r="QWS2" s="284"/>
      <c r="QWT2" s="284"/>
      <c r="QWU2" s="284"/>
      <c r="QWV2" s="283"/>
      <c r="QWW2" s="284"/>
      <c r="QWX2" s="284"/>
      <c r="QWY2" s="284"/>
      <c r="QWZ2" s="284"/>
      <c r="QXA2" s="284"/>
      <c r="QXB2" s="284"/>
      <c r="QXC2" s="284"/>
      <c r="QXD2" s="284"/>
      <c r="QXE2" s="284"/>
      <c r="QXF2" s="284"/>
      <c r="QXG2" s="284"/>
      <c r="QXH2" s="284"/>
      <c r="QXI2" s="284"/>
      <c r="QXJ2" s="284"/>
      <c r="QXK2" s="284"/>
      <c r="QXL2" s="283"/>
      <c r="QXM2" s="284"/>
      <c r="QXN2" s="284"/>
      <c r="QXO2" s="284"/>
      <c r="QXP2" s="284"/>
      <c r="QXQ2" s="284"/>
      <c r="QXR2" s="284"/>
      <c r="QXS2" s="284"/>
      <c r="QXT2" s="284"/>
      <c r="QXU2" s="284"/>
      <c r="QXV2" s="284"/>
      <c r="QXW2" s="284"/>
      <c r="QXX2" s="284"/>
      <c r="QXY2" s="284"/>
      <c r="QXZ2" s="284"/>
      <c r="QYA2" s="284"/>
      <c r="QYB2" s="283"/>
      <c r="QYC2" s="284"/>
      <c r="QYD2" s="284"/>
      <c r="QYE2" s="284"/>
      <c r="QYF2" s="284"/>
      <c r="QYG2" s="284"/>
      <c r="QYH2" s="284"/>
      <c r="QYI2" s="284"/>
      <c r="QYJ2" s="284"/>
      <c r="QYK2" s="284"/>
      <c r="QYL2" s="284"/>
      <c r="QYM2" s="284"/>
      <c r="QYN2" s="284"/>
      <c r="QYO2" s="284"/>
      <c r="QYP2" s="284"/>
      <c r="QYQ2" s="284"/>
      <c r="QYR2" s="283"/>
      <c r="QYS2" s="284"/>
      <c r="QYT2" s="284"/>
      <c r="QYU2" s="284"/>
      <c r="QYV2" s="284"/>
      <c r="QYW2" s="284"/>
      <c r="QYX2" s="284"/>
      <c r="QYY2" s="284"/>
      <c r="QYZ2" s="284"/>
      <c r="QZA2" s="284"/>
      <c r="QZB2" s="284"/>
      <c r="QZC2" s="284"/>
      <c r="QZD2" s="284"/>
      <c r="QZE2" s="284"/>
      <c r="QZF2" s="284"/>
      <c r="QZG2" s="284"/>
      <c r="QZH2" s="283"/>
      <c r="QZI2" s="284"/>
      <c r="QZJ2" s="284"/>
      <c r="QZK2" s="284"/>
      <c r="QZL2" s="284"/>
      <c r="QZM2" s="284"/>
      <c r="QZN2" s="284"/>
      <c r="QZO2" s="284"/>
      <c r="QZP2" s="284"/>
      <c r="QZQ2" s="284"/>
      <c r="QZR2" s="284"/>
      <c r="QZS2" s="284"/>
      <c r="QZT2" s="284"/>
      <c r="QZU2" s="284"/>
      <c r="QZV2" s="284"/>
      <c r="QZW2" s="284"/>
      <c r="QZX2" s="283"/>
      <c r="QZY2" s="284"/>
      <c r="QZZ2" s="284"/>
      <c r="RAA2" s="284"/>
      <c r="RAB2" s="284"/>
      <c r="RAC2" s="284"/>
      <c r="RAD2" s="284"/>
      <c r="RAE2" s="284"/>
      <c r="RAF2" s="284"/>
      <c r="RAG2" s="284"/>
      <c r="RAH2" s="284"/>
      <c r="RAI2" s="284"/>
      <c r="RAJ2" s="284"/>
      <c r="RAK2" s="284"/>
      <c r="RAL2" s="284"/>
      <c r="RAM2" s="284"/>
      <c r="RAN2" s="283"/>
      <c r="RAO2" s="284"/>
      <c r="RAP2" s="284"/>
      <c r="RAQ2" s="284"/>
      <c r="RAR2" s="284"/>
      <c r="RAS2" s="284"/>
      <c r="RAT2" s="284"/>
      <c r="RAU2" s="284"/>
      <c r="RAV2" s="284"/>
      <c r="RAW2" s="284"/>
      <c r="RAX2" s="284"/>
      <c r="RAY2" s="284"/>
      <c r="RAZ2" s="284"/>
      <c r="RBA2" s="284"/>
      <c r="RBB2" s="284"/>
      <c r="RBC2" s="284"/>
      <c r="RBD2" s="283"/>
      <c r="RBE2" s="284"/>
      <c r="RBF2" s="284"/>
      <c r="RBG2" s="284"/>
      <c r="RBH2" s="284"/>
      <c r="RBI2" s="284"/>
      <c r="RBJ2" s="284"/>
      <c r="RBK2" s="284"/>
      <c r="RBL2" s="284"/>
      <c r="RBM2" s="284"/>
      <c r="RBN2" s="284"/>
      <c r="RBO2" s="284"/>
      <c r="RBP2" s="284"/>
      <c r="RBQ2" s="284"/>
      <c r="RBR2" s="284"/>
      <c r="RBS2" s="284"/>
      <c r="RBT2" s="283"/>
      <c r="RBU2" s="284"/>
      <c r="RBV2" s="284"/>
      <c r="RBW2" s="284"/>
      <c r="RBX2" s="284"/>
      <c r="RBY2" s="284"/>
      <c r="RBZ2" s="284"/>
      <c r="RCA2" s="284"/>
      <c r="RCB2" s="284"/>
      <c r="RCC2" s="284"/>
      <c r="RCD2" s="284"/>
      <c r="RCE2" s="284"/>
      <c r="RCF2" s="284"/>
      <c r="RCG2" s="284"/>
      <c r="RCH2" s="284"/>
      <c r="RCI2" s="284"/>
      <c r="RCJ2" s="283"/>
      <c r="RCK2" s="284"/>
      <c r="RCL2" s="284"/>
      <c r="RCM2" s="284"/>
      <c r="RCN2" s="284"/>
      <c r="RCO2" s="284"/>
      <c r="RCP2" s="284"/>
      <c r="RCQ2" s="284"/>
      <c r="RCR2" s="284"/>
      <c r="RCS2" s="284"/>
      <c r="RCT2" s="284"/>
      <c r="RCU2" s="284"/>
      <c r="RCV2" s="284"/>
      <c r="RCW2" s="284"/>
      <c r="RCX2" s="284"/>
      <c r="RCY2" s="284"/>
      <c r="RCZ2" s="283"/>
      <c r="RDA2" s="284"/>
      <c r="RDB2" s="284"/>
      <c r="RDC2" s="284"/>
      <c r="RDD2" s="284"/>
      <c r="RDE2" s="284"/>
      <c r="RDF2" s="284"/>
      <c r="RDG2" s="284"/>
      <c r="RDH2" s="284"/>
      <c r="RDI2" s="284"/>
      <c r="RDJ2" s="284"/>
      <c r="RDK2" s="284"/>
      <c r="RDL2" s="284"/>
      <c r="RDM2" s="284"/>
      <c r="RDN2" s="284"/>
      <c r="RDO2" s="284"/>
      <c r="RDP2" s="283"/>
      <c r="RDQ2" s="284"/>
      <c r="RDR2" s="284"/>
      <c r="RDS2" s="284"/>
      <c r="RDT2" s="284"/>
      <c r="RDU2" s="284"/>
      <c r="RDV2" s="284"/>
      <c r="RDW2" s="284"/>
      <c r="RDX2" s="284"/>
      <c r="RDY2" s="284"/>
      <c r="RDZ2" s="284"/>
      <c r="REA2" s="284"/>
      <c r="REB2" s="284"/>
      <c r="REC2" s="284"/>
      <c r="RED2" s="284"/>
      <c r="REE2" s="284"/>
      <c r="REF2" s="283"/>
      <c r="REG2" s="284"/>
      <c r="REH2" s="284"/>
      <c r="REI2" s="284"/>
      <c r="REJ2" s="284"/>
      <c r="REK2" s="284"/>
      <c r="REL2" s="284"/>
      <c r="REM2" s="284"/>
      <c r="REN2" s="284"/>
      <c r="REO2" s="284"/>
      <c r="REP2" s="284"/>
      <c r="REQ2" s="284"/>
      <c r="RER2" s="284"/>
      <c r="RES2" s="284"/>
      <c r="RET2" s="284"/>
      <c r="REU2" s="284"/>
      <c r="REV2" s="283"/>
      <c r="REW2" s="284"/>
      <c r="REX2" s="284"/>
      <c r="REY2" s="284"/>
      <c r="REZ2" s="284"/>
      <c r="RFA2" s="284"/>
      <c r="RFB2" s="284"/>
      <c r="RFC2" s="284"/>
      <c r="RFD2" s="284"/>
      <c r="RFE2" s="284"/>
      <c r="RFF2" s="284"/>
      <c r="RFG2" s="284"/>
      <c r="RFH2" s="284"/>
      <c r="RFI2" s="284"/>
      <c r="RFJ2" s="284"/>
      <c r="RFK2" s="284"/>
      <c r="RFL2" s="283"/>
      <c r="RFM2" s="284"/>
      <c r="RFN2" s="284"/>
      <c r="RFO2" s="284"/>
      <c r="RFP2" s="284"/>
      <c r="RFQ2" s="284"/>
      <c r="RFR2" s="284"/>
      <c r="RFS2" s="284"/>
      <c r="RFT2" s="284"/>
      <c r="RFU2" s="284"/>
      <c r="RFV2" s="284"/>
      <c r="RFW2" s="284"/>
      <c r="RFX2" s="284"/>
      <c r="RFY2" s="284"/>
      <c r="RFZ2" s="284"/>
      <c r="RGA2" s="284"/>
      <c r="RGB2" s="283"/>
      <c r="RGC2" s="284"/>
      <c r="RGD2" s="284"/>
      <c r="RGE2" s="284"/>
      <c r="RGF2" s="284"/>
      <c r="RGG2" s="284"/>
      <c r="RGH2" s="284"/>
      <c r="RGI2" s="284"/>
      <c r="RGJ2" s="284"/>
      <c r="RGK2" s="284"/>
      <c r="RGL2" s="284"/>
      <c r="RGM2" s="284"/>
      <c r="RGN2" s="284"/>
      <c r="RGO2" s="284"/>
      <c r="RGP2" s="284"/>
      <c r="RGQ2" s="284"/>
      <c r="RGR2" s="283"/>
      <c r="RGS2" s="284"/>
      <c r="RGT2" s="284"/>
      <c r="RGU2" s="284"/>
      <c r="RGV2" s="284"/>
      <c r="RGW2" s="284"/>
      <c r="RGX2" s="284"/>
      <c r="RGY2" s="284"/>
      <c r="RGZ2" s="284"/>
      <c r="RHA2" s="284"/>
      <c r="RHB2" s="284"/>
      <c r="RHC2" s="284"/>
      <c r="RHD2" s="284"/>
      <c r="RHE2" s="284"/>
      <c r="RHF2" s="284"/>
      <c r="RHG2" s="284"/>
      <c r="RHH2" s="283"/>
      <c r="RHI2" s="284"/>
      <c r="RHJ2" s="284"/>
      <c r="RHK2" s="284"/>
      <c r="RHL2" s="284"/>
      <c r="RHM2" s="284"/>
      <c r="RHN2" s="284"/>
      <c r="RHO2" s="284"/>
      <c r="RHP2" s="284"/>
      <c r="RHQ2" s="284"/>
      <c r="RHR2" s="284"/>
      <c r="RHS2" s="284"/>
      <c r="RHT2" s="284"/>
      <c r="RHU2" s="284"/>
      <c r="RHV2" s="284"/>
      <c r="RHW2" s="284"/>
      <c r="RHX2" s="283"/>
      <c r="RHY2" s="284"/>
      <c r="RHZ2" s="284"/>
      <c r="RIA2" s="284"/>
      <c r="RIB2" s="284"/>
      <c r="RIC2" s="284"/>
      <c r="RID2" s="284"/>
      <c r="RIE2" s="284"/>
      <c r="RIF2" s="284"/>
      <c r="RIG2" s="284"/>
      <c r="RIH2" s="284"/>
      <c r="RII2" s="284"/>
      <c r="RIJ2" s="284"/>
      <c r="RIK2" s="284"/>
      <c r="RIL2" s="284"/>
      <c r="RIM2" s="284"/>
      <c r="RIN2" s="283"/>
      <c r="RIO2" s="284"/>
      <c r="RIP2" s="284"/>
      <c r="RIQ2" s="284"/>
      <c r="RIR2" s="284"/>
      <c r="RIS2" s="284"/>
      <c r="RIT2" s="284"/>
      <c r="RIU2" s="284"/>
      <c r="RIV2" s="284"/>
      <c r="RIW2" s="284"/>
      <c r="RIX2" s="284"/>
      <c r="RIY2" s="284"/>
      <c r="RIZ2" s="284"/>
      <c r="RJA2" s="284"/>
      <c r="RJB2" s="284"/>
      <c r="RJC2" s="284"/>
      <c r="RJD2" s="283"/>
      <c r="RJE2" s="284"/>
      <c r="RJF2" s="284"/>
      <c r="RJG2" s="284"/>
      <c r="RJH2" s="284"/>
      <c r="RJI2" s="284"/>
      <c r="RJJ2" s="284"/>
      <c r="RJK2" s="284"/>
      <c r="RJL2" s="284"/>
      <c r="RJM2" s="284"/>
      <c r="RJN2" s="284"/>
      <c r="RJO2" s="284"/>
      <c r="RJP2" s="284"/>
      <c r="RJQ2" s="284"/>
      <c r="RJR2" s="284"/>
      <c r="RJS2" s="284"/>
      <c r="RJT2" s="283"/>
      <c r="RJU2" s="284"/>
      <c r="RJV2" s="284"/>
      <c r="RJW2" s="284"/>
      <c r="RJX2" s="284"/>
      <c r="RJY2" s="284"/>
      <c r="RJZ2" s="284"/>
      <c r="RKA2" s="284"/>
      <c r="RKB2" s="284"/>
      <c r="RKC2" s="284"/>
      <c r="RKD2" s="284"/>
      <c r="RKE2" s="284"/>
      <c r="RKF2" s="284"/>
      <c r="RKG2" s="284"/>
      <c r="RKH2" s="284"/>
      <c r="RKI2" s="284"/>
      <c r="RKJ2" s="283"/>
      <c r="RKK2" s="284"/>
      <c r="RKL2" s="284"/>
      <c r="RKM2" s="284"/>
      <c r="RKN2" s="284"/>
      <c r="RKO2" s="284"/>
      <c r="RKP2" s="284"/>
      <c r="RKQ2" s="284"/>
      <c r="RKR2" s="284"/>
      <c r="RKS2" s="284"/>
      <c r="RKT2" s="284"/>
      <c r="RKU2" s="284"/>
      <c r="RKV2" s="284"/>
      <c r="RKW2" s="284"/>
      <c r="RKX2" s="284"/>
      <c r="RKY2" s="284"/>
      <c r="RKZ2" s="283"/>
      <c r="RLA2" s="284"/>
      <c r="RLB2" s="284"/>
      <c r="RLC2" s="284"/>
      <c r="RLD2" s="284"/>
      <c r="RLE2" s="284"/>
      <c r="RLF2" s="284"/>
      <c r="RLG2" s="284"/>
      <c r="RLH2" s="284"/>
      <c r="RLI2" s="284"/>
      <c r="RLJ2" s="284"/>
      <c r="RLK2" s="284"/>
      <c r="RLL2" s="284"/>
      <c r="RLM2" s="284"/>
      <c r="RLN2" s="284"/>
      <c r="RLO2" s="284"/>
      <c r="RLP2" s="283"/>
      <c r="RLQ2" s="284"/>
      <c r="RLR2" s="284"/>
      <c r="RLS2" s="284"/>
      <c r="RLT2" s="284"/>
      <c r="RLU2" s="284"/>
      <c r="RLV2" s="284"/>
      <c r="RLW2" s="284"/>
      <c r="RLX2" s="284"/>
      <c r="RLY2" s="284"/>
      <c r="RLZ2" s="284"/>
      <c r="RMA2" s="284"/>
      <c r="RMB2" s="284"/>
      <c r="RMC2" s="284"/>
      <c r="RMD2" s="284"/>
      <c r="RME2" s="284"/>
      <c r="RMF2" s="283"/>
      <c r="RMG2" s="284"/>
      <c r="RMH2" s="284"/>
      <c r="RMI2" s="284"/>
      <c r="RMJ2" s="284"/>
      <c r="RMK2" s="284"/>
      <c r="RML2" s="284"/>
      <c r="RMM2" s="284"/>
      <c r="RMN2" s="284"/>
      <c r="RMO2" s="284"/>
      <c r="RMP2" s="284"/>
      <c r="RMQ2" s="284"/>
      <c r="RMR2" s="284"/>
      <c r="RMS2" s="284"/>
      <c r="RMT2" s="284"/>
      <c r="RMU2" s="284"/>
      <c r="RMV2" s="283"/>
      <c r="RMW2" s="284"/>
      <c r="RMX2" s="284"/>
      <c r="RMY2" s="284"/>
      <c r="RMZ2" s="284"/>
      <c r="RNA2" s="284"/>
      <c r="RNB2" s="284"/>
      <c r="RNC2" s="284"/>
      <c r="RND2" s="284"/>
      <c r="RNE2" s="284"/>
      <c r="RNF2" s="284"/>
      <c r="RNG2" s="284"/>
      <c r="RNH2" s="284"/>
      <c r="RNI2" s="284"/>
      <c r="RNJ2" s="284"/>
      <c r="RNK2" s="284"/>
      <c r="RNL2" s="283"/>
      <c r="RNM2" s="284"/>
      <c r="RNN2" s="284"/>
      <c r="RNO2" s="284"/>
      <c r="RNP2" s="284"/>
      <c r="RNQ2" s="284"/>
      <c r="RNR2" s="284"/>
      <c r="RNS2" s="284"/>
      <c r="RNT2" s="284"/>
      <c r="RNU2" s="284"/>
      <c r="RNV2" s="284"/>
      <c r="RNW2" s="284"/>
      <c r="RNX2" s="284"/>
      <c r="RNY2" s="284"/>
      <c r="RNZ2" s="284"/>
      <c r="ROA2" s="284"/>
      <c r="ROB2" s="283"/>
      <c r="ROC2" s="284"/>
      <c r="ROD2" s="284"/>
      <c r="ROE2" s="284"/>
      <c r="ROF2" s="284"/>
      <c r="ROG2" s="284"/>
      <c r="ROH2" s="284"/>
      <c r="ROI2" s="284"/>
      <c r="ROJ2" s="284"/>
      <c r="ROK2" s="284"/>
      <c r="ROL2" s="284"/>
      <c r="ROM2" s="284"/>
      <c r="RON2" s="284"/>
      <c r="ROO2" s="284"/>
      <c r="ROP2" s="284"/>
      <c r="ROQ2" s="284"/>
      <c r="ROR2" s="283"/>
      <c r="ROS2" s="284"/>
      <c r="ROT2" s="284"/>
      <c r="ROU2" s="284"/>
      <c r="ROV2" s="284"/>
      <c r="ROW2" s="284"/>
      <c r="ROX2" s="284"/>
      <c r="ROY2" s="284"/>
      <c r="ROZ2" s="284"/>
      <c r="RPA2" s="284"/>
      <c r="RPB2" s="284"/>
      <c r="RPC2" s="284"/>
      <c r="RPD2" s="284"/>
      <c r="RPE2" s="284"/>
      <c r="RPF2" s="284"/>
      <c r="RPG2" s="284"/>
      <c r="RPH2" s="283"/>
      <c r="RPI2" s="284"/>
      <c r="RPJ2" s="284"/>
      <c r="RPK2" s="284"/>
      <c r="RPL2" s="284"/>
      <c r="RPM2" s="284"/>
      <c r="RPN2" s="284"/>
      <c r="RPO2" s="284"/>
      <c r="RPP2" s="284"/>
      <c r="RPQ2" s="284"/>
      <c r="RPR2" s="284"/>
      <c r="RPS2" s="284"/>
      <c r="RPT2" s="284"/>
      <c r="RPU2" s="284"/>
      <c r="RPV2" s="284"/>
      <c r="RPW2" s="284"/>
      <c r="RPX2" s="283"/>
      <c r="RPY2" s="284"/>
      <c r="RPZ2" s="284"/>
      <c r="RQA2" s="284"/>
      <c r="RQB2" s="284"/>
      <c r="RQC2" s="284"/>
      <c r="RQD2" s="284"/>
      <c r="RQE2" s="284"/>
      <c r="RQF2" s="284"/>
      <c r="RQG2" s="284"/>
      <c r="RQH2" s="284"/>
      <c r="RQI2" s="284"/>
      <c r="RQJ2" s="284"/>
      <c r="RQK2" s="284"/>
      <c r="RQL2" s="284"/>
      <c r="RQM2" s="284"/>
      <c r="RQN2" s="283"/>
      <c r="RQO2" s="284"/>
      <c r="RQP2" s="284"/>
      <c r="RQQ2" s="284"/>
      <c r="RQR2" s="284"/>
      <c r="RQS2" s="284"/>
      <c r="RQT2" s="284"/>
      <c r="RQU2" s="284"/>
      <c r="RQV2" s="284"/>
      <c r="RQW2" s="284"/>
      <c r="RQX2" s="284"/>
      <c r="RQY2" s="284"/>
      <c r="RQZ2" s="284"/>
      <c r="RRA2" s="284"/>
      <c r="RRB2" s="284"/>
      <c r="RRC2" s="284"/>
      <c r="RRD2" s="283"/>
      <c r="RRE2" s="284"/>
      <c r="RRF2" s="284"/>
      <c r="RRG2" s="284"/>
      <c r="RRH2" s="284"/>
      <c r="RRI2" s="284"/>
      <c r="RRJ2" s="284"/>
      <c r="RRK2" s="284"/>
      <c r="RRL2" s="284"/>
      <c r="RRM2" s="284"/>
      <c r="RRN2" s="284"/>
      <c r="RRO2" s="284"/>
      <c r="RRP2" s="284"/>
      <c r="RRQ2" s="284"/>
      <c r="RRR2" s="284"/>
      <c r="RRS2" s="284"/>
      <c r="RRT2" s="283"/>
      <c r="RRU2" s="284"/>
      <c r="RRV2" s="284"/>
      <c r="RRW2" s="284"/>
      <c r="RRX2" s="284"/>
      <c r="RRY2" s="284"/>
      <c r="RRZ2" s="284"/>
      <c r="RSA2" s="284"/>
      <c r="RSB2" s="284"/>
      <c r="RSC2" s="284"/>
      <c r="RSD2" s="284"/>
      <c r="RSE2" s="284"/>
      <c r="RSF2" s="284"/>
      <c r="RSG2" s="284"/>
      <c r="RSH2" s="284"/>
      <c r="RSI2" s="284"/>
      <c r="RSJ2" s="283"/>
      <c r="RSK2" s="284"/>
      <c r="RSL2" s="284"/>
      <c r="RSM2" s="284"/>
      <c r="RSN2" s="284"/>
      <c r="RSO2" s="284"/>
      <c r="RSP2" s="284"/>
      <c r="RSQ2" s="284"/>
      <c r="RSR2" s="284"/>
      <c r="RSS2" s="284"/>
      <c r="RST2" s="284"/>
      <c r="RSU2" s="284"/>
      <c r="RSV2" s="284"/>
      <c r="RSW2" s="284"/>
      <c r="RSX2" s="284"/>
      <c r="RSY2" s="284"/>
      <c r="RSZ2" s="283"/>
      <c r="RTA2" s="284"/>
      <c r="RTB2" s="284"/>
      <c r="RTC2" s="284"/>
      <c r="RTD2" s="284"/>
      <c r="RTE2" s="284"/>
      <c r="RTF2" s="284"/>
      <c r="RTG2" s="284"/>
      <c r="RTH2" s="284"/>
      <c r="RTI2" s="284"/>
      <c r="RTJ2" s="284"/>
      <c r="RTK2" s="284"/>
      <c r="RTL2" s="284"/>
      <c r="RTM2" s="284"/>
      <c r="RTN2" s="284"/>
      <c r="RTO2" s="284"/>
      <c r="RTP2" s="283"/>
      <c r="RTQ2" s="284"/>
      <c r="RTR2" s="284"/>
      <c r="RTS2" s="284"/>
      <c r="RTT2" s="284"/>
      <c r="RTU2" s="284"/>
      <c r="RTV2" s="284"/>
      <c r="RTW2" s="284"/>
      <c r="RTX2" s="284"/>
      <c r="RTY2" s="284"/>
      <c r="RTZ2" s="284"/>
      <c r="RUA2" s="284"/>
      <c r="RUB2" s="284"/>
      <c r="RUC2" s="284"/>
      <c r="RUD2" s="284"/>
      <c r="RUE2" s="284"/>
      <c r="RUF2" s="283"/>
      <c r="RUG2" s="284"/>
      <c r="RUH2" s="284"/>
      <c r="RUI2" s="284"/>
      <c r="RUJ2" s="284"/>
      <c r="RUK2" s="284"/>
      <c r="RUL2" s="284"/>
      <c r="RUM2" s="284"/>
      <c r="RUN2" s="284"/>
      <c r="RUO2" s="284"/>
      <c r="RUP2" s="284"/>
      <c r="RUQ2" s="284"/>
      <c r="RUR2" s="284"/>
      <c r="RUS2" s="284"/>
      <c r="RUT2" s="284"/>
      <c r="RUU2" s="284"/>
      <c r="RUV2" s="283"/>
      <c r="RUW2" s="284"/>
      <c r="RUX2" s="284"/>
      <c r="RUY2" s="284"/>
      <c r="RUZ2" s="284"/>
      <c r="RVA2" s="284"/>
      <c r="RVB2" s="284"/>
      <c r="RVC2" s="284"/>
      <c r="RVD2" s="284"/>
      <c r="RVE2" s="284"/>
      <c r="RVF2" s="284"/>
      <c r="RVG2" s="284"/>
      <c r="RVH2" s="284"/>
      <c r="RVI2" s="284"/>
      <c r="RVJ2" s="284"/>
      <c r="RVK2" s="284"/>
      <c r="RVL2" s="283"/>
      <c r="RVM2" s="284"/>
      <c r="RVN2" s="284"/>
      <c r="RVO2" s="284"/>
      <c r="RVP2" s="284"/>
      <c r="RVQ2" s="284"/>
      <c r="RVR2" s="284"/>
      <c r="RVS2" s="284"/>
      <c r="RVT2" s="284"/>
      <c r="RVU2" s="284"/>
      <c r="RVV2" s="284"/>
      <c r="RVW2" s="284"/>
      <c r="RVX2" s="284"/>
      <c r="RVY2" s="284"/>
      <c r="RVZ2" s="284"/>
      <c r="RWA2" s="284"/>
      <c r="RWB2" s="283"/>
      <c r="RWC2" s="284"/>
      <c r="RWD2" s="284"/>
      <c r="RWE2" s="284"/>
      <c r="RWF2" s="284"/>
      <c r="RWG2" s="284"/>
      <c r="RWH2" s="284"/>
      <c r="RWI2" s="284"/>
      <c r="RWJ2" s="284"/>
      <c r="RWK2" s="284"/>
      <c r="RWL2" s="284"/>
      <c r="RWM2" s="284"/>
      <c r="RWN2" s="284"/>
      <c r="RWO2" s="284"/>
      <c r="RWP2" s="284"/>
      <c r="RWQ2" s="284"/>
      <c r="RWR2" s="283"/>
      <c r="RWS2" s="284"/>
      <c r="RWT2" s="284"/>
      <c r="RWU2" s="284"/>
      <c r="RWV2" s="284"/>
      <c r="RWW2" s="284"/>
      <c r="RWX2" s="284"/>
      <c r="RWY2" s="284"/>
      <c r="RWZ2" s="284"/>
      <c r="RXA2" s="284"/>
      <c r="RXB2" s="284"/>
      <c r="RXC2" s="284"/>
      <c r="RXD2" s="284"/>
      <c r="RXE2" s="284"/>
      <c r="RXF2" s="284"/>
      <c r="RXG2" s="284"/>
      <c r="RXH2" s="283"/>
      <c r="RXI2" s="284"/>
      <c r="RXJ2" s="284"/>
      <c r="RXK2" s="284"/>
      <c r="RXL2" s="284"/>
      <c r="RXM2" s="284"/>
      <c r="RXN2" s="284"/>
      <c r="RXO2" s="284"/>
      <c r="RXP2" s="284"/>
      <c r="RXQ2" s="284"/>
      <c r="RXR2" s="284"/>
      <c r="RXS2" s="284"/>
      <c r="RXT2" s="284"/>
      <c r="RXU2" s="284"/>
      <c r="RXV2" s="284"/>
      <c r="RXW2" s="284"/>
      <c r="RXX2" s="283"/>
      <c r="RXY2" s="284"/>
      <c r="RXZ2" s="284"/>
      <c r="RYA2" s="284"/>
      <c r="RYB2" s="284"/>
      <c r="RYC2" s="284"/>
      <c r="RYD2" s="284"/>
      <c r="RYE2" s="284"/>
      <c r="RYF2" s="284"/>
      <c r="RYG2" s="284"/>
      <c r="RYH2" s="284"/>
      <c r="RYI2" s="284"/>
      <c r="RYJ2" s="284"/>
      <c r="RYK2" s="284"/>
      <c r="RYL2" s="284"/>
      <c r="RYM2" s="284"/>
      <c r="RYN2" s="283"/>
      <c r="RYO2" s="284"/>
      <c r="RYP2" s="284"/>
      <c r="RYQ2" s="284"/>
      <c r="RYR2" s="284"/>
      <c r="RYS2" s="284"/>
      <c r="RYT2" s="284"/>
      <c r="RYU2" s="284"/>
      <c r="RYV2" s="284"/>
      <c r="RYW2" s="284"/>
      <c r="RYX2" s="284"/>
      <c r="RYY2" s="284"/>
      <c r="RYZ2" s="284"/>
      <c r="RZA2" s="284"/>
      <c r="RZB2" s="284"/>
      <c r="RZC2" s="284"/>
      <c r="RZD2" s="283"/>
      <c r="RZE2" s="284"/>
      <c r="RZF2" s="284"/>
      <c r="RZG2" s="284"/>
      <c r="RZH2" s="284"/>
      <c r="RZI2" s="284"/>
      <c r="RZJ2" s="284"/>
      <c r="RZK2" s="284"/>
      <c r="RZL2" s="284"/>
      <c r="RZM2" s="284"/>
      <c r="RZN2" s="284"/>
      <c r="RZO2" s="284"/>
      <c r="RZP2" s="284"/>
      <c r="RZQ2" s="284"/>
      <c r="RZR2" s="284"/>
      <c r="RZS2" s="284"/>
      <c r="RZT2" s="283"/>
      <c r="RZU2" s="284"/>
      <c r="RZV2" s="284"/>
      <c r="RZW2" s="284"/>
      <c r="RZX2" s="284"/>
      <c r="RZY2" s="284"/>
      <c r="RZZ2" s="284"/>
      <c r="SAA2" s="284"/>
      <c r="SAB2" s="284"/>
      <c r="SAC2" s="284"/>
      <c r="SAD2" s="284"/>
      <c r="SAE2" s="284"/>
      <c r="SAF2" s="284"/>
      <c r="SAG2" s="284"/>
      <c r="SAH2" s="284"/>
      <c r="SAI2" s="284"/>
      <c r="SAJ2" s="283"/>
      <c r="SAK2" s="284"/>
      <c r="SAL2" s="284"/>
      <c r="SAM2" s="284"/>
      <c r="SAN2" s="284"/>
      <c r="SAO2" s="284"/>
      <c r="SAP2" s="284"/>
      <c r="SAQ2" s="284"/>
      <c r="SAR2" s="284"/>
      <c r="SAS2" s="284"/>
      <c r="SAT2" s="284"/>
      <c r="SAU2" s="284"/>
      <c r="SAV2" s="284"/>
      <c r="SAW2" s="284"/>
      <c r="SAX2" s="284"/>
      <c r="SAY2" s="284"/>
      <c r="SAZ2" s="283"/>
      <c r="SBA2" s="284"/>
      <c r="SBB2" s="284"/>
      <c r="SBC2" s="284"/>
      <c r="SBD2" s="284"/>
      <c r="SBE2" s="284"/>
      <c r="SBF2" s="284"/>
      <c r="SBG2" s="284"/>
      <c r="SBH2" s="284"/>
      <c r="SBI2" s="284"/>
      <c r="SBJ2" s="284"/>
      <c r="SBK2" s="284"/>
      <c r="SBL2" s="284"/>
      <c r="SBM2" s="284"/>
      <c r="SBN2" s="284"/>
      <c r="SBO2" s="284"/>
      <c r="SBP2" s="283"/>
      <c r="SBQ2" s="284"/>
      <c r="SBR2" s="284"/>
      <c r="SBS2" s="284"/>
      <c r="SBT2" s="284"/>
      <c r="SBU2" s="284"/>
      <c r="SBV2" s="284"/>
      <c r="SBW2" s="284"/>
      <c r="SBX2" s="284"/>
      <c r="SBY2" s="284"/>
      <c r="SBZ2" s="284"/>
      <c r="SCA2" s="284"/>
      <c r="SCB2" s="284"/>
      <c r="SCC2" s="284"/>
      <c r="SCD2" s="284"/>
      <c r="SCE2" s="284"/>
      <c r="SCF2" s="283"/>
      <c r="SCG2" s="284"/>
      <c r="SCH2" s="284"/>
      <c r="SCI2" s="284"/>
      <c r="SCJ2" s="284"/>
      <c r="SCK2" s="284"/>
      <c r="SCL2" s="284"/>
      <c r="SCM2" s="284"/>
      <c r="SCN2" s="284"/>
      <c r="SCO2" s="284"/>
      <c r="SCP2" s="284"/>
      <c r="SCQ2" s="284"/>
      <c r="SCR2" s="284"/>
      <c r="SCS2" s="284"/>
      <c r="SCT2" s="284"/>
      <c r="SCU2" s="284"/>
      <c r="SCV2" s="283"/>
      <c r="SCW2" s="284"/>
      <c r="SCX2" s="284"/>
      <c r="SCY2" s="284"/>
      <c r="SCZ2" s="284"/>
      <c r="SDA2" s="284"/>
      <c r="SDB2" s="284"/>
      <c r="SDC2" s="284"/>
      <c r="SDD2" s="284"/>
      <c r="SDE2" s="284"/>
      <c r="SDF2" s="284"/>
      <c r="SDG2" s="284"/>
      <c r="SDH2" s="284"/>
      <c r="SDI2" s="284"/>
      <c r="SDJ2" s="284"/>
      <c r="SDK2" s="284"/>
      <c r="SDL2" s="283"/>
      <c r="SDM2" s="284"/>
      <c r="SDN2" s="284"/>
      <c r="SDO2" s="284"/>
      <c r="SDP2" s="284"/>
      <c r="SDQ2" s="284"/>
      <c r="SDR2" s="284"/>
      <c r="SDS2" s="284"/>
      <c r="SDT2" s="284"/>
      <c r="SDU2" s="284"/>
      <c r="SDV2" s="284"/>
      <c r="SDW2" s="284"/>
      <c r="SDX2" s="284"/>
      <c r="SDY2" s="284"/>
      <c r="SDZ2" s="284"/>
      <c r="SEA2" s="284"/>
      <c r="SEB2" s="283"/>
      <c r="SEC2" s="284"/>
      <c r="SED2" s="284"/>
      <c r="SEE2" s="284"/>
      <c r="SEF2" s="284"/>
      <c r="SEG2" s="284"/>
      <c r="SEH2" s="284"/>
      <c r="SEI2" s="284"/>
      <c r="SEJ2" s="284"/>
      <c r="SEK2" s="284"/>
      <c r="SEL2" s="284"/>
      <c r="SEM2" s="284"/>
      <c r="SEN2" s="284"/>
      <c r="SEO2" s="284"/>
      <c r="SEP2" s="284"/>
      <c r="SEQ2" s="284"/>
      <c r="SER2" s="283"/>
      <c r="SES2" s="284"/>
      <c r="SET2" s="284"/>
      <c r="SEU2" s="284"/>
      <c r="SEV2" s="284"/>
      <c r="SEW2" s="284"/>
      <c r="SEX2" s="284"/>
      <c r="SEY2" s="284"/>
      <c r="SEZ2" s="284"/>
      <c r="SFA2" s="284"/>
      <c r="SFB2" s="284"/>
      <c r="SFC2" s="284"/>
      <c r="SFD2" s="284"/>
      <c r="SFE2" s="284"/>
      <c r="SFF2" s="284"/>
      <c r="SFG2" s="284"/>
      <c r="SFH2" s="283"/>
      <c r="SFI2" s="284"/>
      <c r="SFJ2" s="284"/>
      <c r="SFK2" s="284"/>
      <c r="SFL2" s="284"/>
      <c r="SFM2" s="284"/>
      <c r="SFN2" s="284"/>
      <c r="SFO2" s="284"/>
      <c r="SFP2" s="284"/>
      <c r="SFQ2" s="284"/>
      <c r="SFR2" s="284"/>
      <c r="SFS2" s="284"/>
      <c r="SFT2" s="284"/>
      <c r="SFU2" s="284"/>
      <c r="SFV2" s="284"/>
      <c r="SFW2" s="284"/>
      <c r="SFX2" s="283"/>
      <c r="SFY2" s="284"/>
      <c r="SFZ2" s="284"/>
      <c r="SGA2" s="284"/>
      <c r="SGB2" s="284"/>
      <c r="SGC2" s="284"/>
      <c r="SGD2" s="284"/>
      <c r="SGE2" s="284"/>
      <c r="SGF2" s="284"/>
      <c r="SGG2" s="284"/>
      <c r="SGH2" s="284"/>
      <c r="SGI2" s="284"/>
      <c r="SGJ2" s="284"/>
      <c r="SGK2" s="284"/>
      <c r="SGL2" s="284"/>
      <c r="SGM2" s="284"/>
      <c r="SGN2" s="283"/>
      <c r="SGO2" s="284"/>
      <c r="SGP2" s="284"/>
      <c r="SGQ2" s="284"/>
      <c r="SGR2" s="284"/>
      <c r="SGS2" s="284"/>
      <c r="SGT2" s="284"/>
      <c r="SGU2" s="284"/>
      <c r="SGV2" s="284"/>
      <c r="SGW2" s="284"/>
      <c r="SGX2" s="284"/>
      <c r="SGY2" s="284"/>
      <c r="SGZ2" s="284"/>
      <c r="SHA2" s="284"/>
      <c r="SHB2" s="284"/>
      <c r="SHC2" s="284"/>
      <c r="SHD2" s="283"/>
      <c r="SHE2" s="284"/>
      <c r="SHF2" s="284"/>
      <c r="SHG2" s="284"/>
      <c r="SHH2" s="284"/>
      <c r="SHI2" s="284"/>
      <c r="SHJ2" s="284"/>
      <c r="SHK2" s="284"/>
      <c r="SHL2" s="284"/>
      <c r="SHM2" s="284"/>
      <c r="SHN2" s="284"/>
      <c r="SHO2" s="284"/>
      <c r="SHP2" s="284"/>
      <c r="SHQ2" s="284"/>
      <c r="SHR2" s="284"/>
      <c r="SHS2" s="284"/>
      <c r="SHT2" s="283"/>
      <c r="SHU2" s="284"/>
      <c r="SHV2" s="284"/>
      <c r="SHW2" s="284"/>
      <c r="SHX2" s="284"/>
      <c r="SHY2" s="284"/>
      <c r="SHZ2" s="284"/>
      <c r="SIA2" s="284"/>
      <c r="SIB2" s="284"/>
      <c r="SIC2" s="284"/>
      <c r="SID2" s="284"/>
      <c r="SIE2" s="284"/>
      <c r="SIF2" s="284"/>
      <c r="SIG2" s="284"/>
      <c r="SIH2" s="284"/>
      <c r="SII2" s="284"/>
      <c r="SIJ2" s="283"/>
      <c r="SIK2" s="284"/>
      <c r="SIL2" s="284"/>
      <c r="SIM2" s="284"/>
      <c r="SIN2" s="284"/>
      <c r="SIO2" s="284"/>
      <c r="SIP2" s="284"/>
      <c r="SIQ2" s="284"/>
      <c r="SIR2" s="284"/>
      <c r="SIS2" s="284"/>
      <c r="SIT2" s="284"/>
      <c r="SIU2" s="284"/>
      <c r="SIV2" s="284"/>
      <c r="SIW2" s="284"/>
      <c r="SIX2" s="284"/>
      <c r="SIY2" s="284"/>
      <c r="SIZ2" s="283"/>
      <c r="SJA2" s="284"/>
      <c r="SJB2" s="284"/>
      <c r="SJC2" s="284"/>
      <c r="SJD2" s="284"/>
      <c r="SJE2" s="284"/>
      <c r="SJF2" s="284"/>
      <c r="SJG2" s="284"/>
      <c r="SJH2" s="284"/>
      <c r="SJI2" s="284"/>
      <c r="SJJ2" s="284"/>
      <c r="SJK2" s="284"/>
      <c r="SJL2" s="284"/>
      <c r="SJM2" s="284"/>
      <c r="SJN2" s="284"/>
      <c r="SJO2" s="284"/>
      <c r="SJP2" s="283"/>
      <c r="SJQ2" s="284"/>
      <c r="SJR2" s="284"/>
      <c r="SJS2" s="284"/>
      <c r="SJT2" s="284"/>
      <c r="SJU2" s="284"/>
      <c r="SJV2" s="284"/>
      <c r="SJW2" s="284"/>
      <c r="SJX2" s="284"/>
      <c r="SJY2" s="284"/>
      <c r="SJZ2" s="284"/>
      <c r="SKA2" s="284"/>
      <c r="SKB2" s="284"/>
      <c r="SKC2" s="284"/>
      <c r="SKD2" s="284"/>
      <c r="SKE2" s="284"/>
      <c r="SKF2" s="283"/>
      <c r="SKG2" s="284"/>
      <c r="SKH2" s="284"/>
      <c r="SKI2" s="284"/>
      <c r="SKJ2" s="284"/>
      <c r="SKK2" s="284"/>
      <c r="SKL2" s="284"/>
      <c r="SKM2" s="284"/>
      <c r="SKN2" s="284"/>
      <c r="SKO2" s="284"/>
      <c r="SKP2" s="284"/>
      <c r="SKQ2" s="284"/>
      <c r="SKR2" s="284"/>
      <c r="SKS2" s="284"/>
      <c r="SKT2" s="284"/>
      <c r="SKU2" s="284"/>
      <c r="SKV2" s="283"/>
      <c r="SKW2" s="284"/>
      <c r="SKX2" s="284"/>
      <c r="SKY2" s="284"/>
      <c r="SKZ2" s="284"/>
      <c r="SLA2" s="284"/>
      <c r="SLB2" s="284"/>
      <c r="SLC2" s="284"/>
      <c r="SLD2" s="284"/>
      <c r="SLE2" s="284"/>
      <c r="SLF2" s="284"/>
      <c r="SLG2" s="284"/>
      <c r="SLH2" s="284"/>
      <c r="SLI2" s="284"/>
      <c r="SLJ2" s="284"/>
      <c r="SLK2" s="284"/>
      <c r="SLL2" s="283"/>
      <c r="SLM2" s="284"/>
      <c r="SLN2" s="284"/>
      <c r="SLO2" s="284"/>
      <c r="SLP2" s="284"/>
      <c r="SLQ2" s="284"/>
      <c r="SLR2" s="284"/>
      <c r="SLS2" s="284"/>
      <c r="SLT2" s="284"/>
      <c r="SLU2" s="284"/>
      <c r="SLV2" s="284"/>
      <c r="SLW2" s="284"/>
      <c r="SLX2" s="284"/>
      <c r="SLY2" s="284"/>
      <c r="SLZ2" s="284"/>
      <c r="SMA2" s="284"/>
      <c r="SMB2" s="283"/>
      <c r="SMC2" s="284"/>
      <c r="SMD2" s="284"/>
      <c r="SME2" s="284"/>
      <c r="SMF2" s="284"/>
      <c r="SMG2" s="284"/>
      <c r="SMH2" s="284"/>
      <c r="SMI2" s="284"/>
      <c r="SMJ2" s="284"/>
      <c r="SMK2" s="284"/>
      <c r="SML2" s="284"/>
      <c r="SMM2" s="284"/>
      <c r="SMN2" s="284"/>
      <c r="SMO2" s="284"/>
      <c r="SMP2" s="284"/>
      <c r="SMQ2" s="284"/>
      <c r="SMR2" s="283"/>
      <c r="SMS2" s="284"/>
      <c r="SMT2" s="284"/>
      <c r="SMU2" s="284"/>
      <c r="SMV2" s="284"/>
      <c r="SMW2" s="284"/>
      <c r="SMX2" s="284"/>
      <c r="SMY2" s="284"/>
      <c r="SMZ2" s="284"/>
      <c r="SNA2" s="284"/>
      <c r="SNB2" s="284"/>
      <c r="SNC2" s="284"/>
      <c r="SND2" s="284"/>
      <c r="SNE2" s="284"/>
      <c r="SNF2" s="284"/>
      <c r="SNG2" s="284"/>
      <c r="SNH2" s="283"/>
      <c r="SNI2" s="284"/>
      <c r="SNJ2" s="284"/>
      <c r="SNK2" s="284"/>
      <c r="SNL2" s="284"/>
      <c r="SNM2" s="284"/>
      <c r="SNN2" s="284"/>
      <c r="SNO2" s="284"/>
      <c r="SNP2" s="284"/>
      <c r="SNQ2" s="284"/>
      <c r="SNR2" s="284"/>
      <c r="SNS2" s="284"/>
      <c r="SNT2" s="284"/>
      <c r="SNU2" s="284"/>
      <c r="SNV2" s="284"/>
      <c r="SNW2" s="284"/>
      <c r="SNX2" s="283"/>
      <c r="SNY2" s="284"/>
      <c r="SNZ2" s="284"/>
      <c r="SOA2" s="284"/>
      <c r="SOB2" s="284"/>
      <c r="SOC2" s="284"/>
      <c r="SOD2" s="284"/>
      <c r="SOE2" s="284"/>
      <c r="SOF2" s="284"/>
      <c r="SOG2" s="284"/>
      <c r="SOH2" s="284"/>
      <c r="SOI2" s="284"/>
      <c r="SOJ2" s="284"/>
      <c r="SOK2" s="284"/>
      <c r="SOL2" s="284"/>
      <c r="SOM2" s="284"/>
      <c r="SON2" s="283"/>
      <c r="SOO2" s="284"/>
      <c r="SOP2" s="284"/>
      <c r="SOQ2" s="284"/>
      <c r="SOR2" s="284"/>
      <c r="SOS2" s="284"/>
      <c r="SOT2" s="284"/>
      <c r="SOU2" s="284"/>
      <c r="SOV2" s="284"/>
      <c r="SOW2" s="284"/>
      <c r="SOX2" s="284"/>
      <c r="SOY2" s="284"/>
      <c r="SOZ2" s="284"/>
      <c r="SPA2" s="284"/>
      <c r="SPB2" s="284"/>
      <c r="SPC2" s="284"/>
      <c r="SPD2" s="283"/>
      <c r="SPE2" s="284"/>
      <c r="SPF2" s="284"/>
      <c r="SPG2" s="284"/>
      <c r="SPH2" s="284"/>
      <c r="SPI2" s="284"/>
      <c r="SPJ2" s="284"/>
      <c r="SPK2" s="284"/>
      <c r="SPL2" s="284"/>
      <c r="SPM2" s="284"/>
      <c r="SPN2" s="284"/>
      <c r="SPO2" s="284"/>
      <c r="SPP2" s="284"/>
      <c r="SPQ2" s="284"/>
      <c r="SPR2" s="284"/>
      <c r="SPS2" s="284"/>
      <c r="SPT2" s="283"/>
      <c r="SPU2" s="284"/>
      <c r="SPV2" s="284"/>
      <c r="SPW2" s="284"/>
      <c r="SPX2" s="284"/>
      <c r="SPY2" s="284"/>
      <c r="SPZ2" s="284"/>
      <c r="SQA2" s="284"/>
      <c r="SQB2" s="284"/>
      <c r="SQC2" s="284"/>
      <c r="SQD2" s="284"/>
      <c r="SQE2" s="284"/>
      <c r="SQF2" s="284"/>
      <c r="SQG2" s="284"/>
      <c r="SQH2" s="284"/>
      <c r="SQI2" s="284"/>
      <c r="SQJ2" s="283"/>
      <c r="SQK2" s="284"/>
      <c r="SQL2" s="284"/>
      <c r="SQM2" s="284"/>
      <c r="SQN2" s="284"/>
      <c r="SQO2" s="284"/>
      <c r="SQP2" s="284"/>
      <c r="SQQ2" s="284"/>
      <c r="SQR2" s="284"/>
      <c r="SQS2" s="284"/>
      <c r="SQT2" s="284"/>
      <c r="SQU2" s="284"/>
      <c r="SQV2" s="284"/>
      <c r="SQW2" s="284"/>
      <c r="SQX2" s="284"/>
      <c r="SQY2" s="284"/>
      <c r="SQZ2" s="283"/>
      <c r="SRA2" s="284"/>
      <c r="SRB2" s="284"/>
      <c r="SRC2" s="284"/>
      <c r="SRD2" s="284"/>
      <c r="SRE2" s="284"/>
      <c r="SRF2" s="284"/>
      <c r="SRG2" s="284"/>
      <c r="SRH2" s="284"/>
      <c r="SRI2" s="284"/>
      <c r="SRJ2" s="284"/>
      <c r="SRK2" s="284"/>
      <c r="SRL2" s="284"/>
      <c r="SRM2" s="284"/>
      <c r="SRN2" s="284"/>
      <c r="SRO2" s="284"/>
      <c r="SRP2" s="283"/>
      <c r="SRQ2" s="284"/>
      <c r="SRR2" s="284"/>
      <c r="SRS2" s="284"/>
      <c r="SRT2" s="284"/>
      <c r="SRU2" s="284"/>
      <c r="SRV2" s="284"/>
      <c r="SRW2" s="284"/>
      <c r="SRX2" s="284"/>
      <c r="SRY2" s="284"/>
      <c r="SRZ2" s="284"/>
      <c r="SSA2" s="284"/>
      <c r="SSB2" s="284"/>
      <c r="SSC2" s="284"/>
      <c r="SSD2" s="284"/>
      <c r="SSE2" s="284"/>
      <c r="SSF2" s="283"/>
      <c r="SSG2" s="284"/>
      <c r="SSH2" s="284"/>
      <c r="SSI2" s="284"/>
      <c r="SSJ2" s="284"/>
      <c r="SSK2" s="284"/>
      <c r="SSL2" s="284"/>
      <c r="SSM2" s="284"/>
      <c r="SSN2" s="284"/>
      <c r="SSO2" s="284"/>
      <c r="SSP2" s="284"/>
      <c r="SSQ2" s="284"/>
      <c r="SSR2" s="284"/>
      <c r="SSS2" s="284"/>
      <c r="SST2" s="284"/>
      <c r="SSU2" s="284"/>
      <c r="SSV2" s="283"/>
      <c r="SSW2" s="284"/>
      <c r="SSX2" s="284"/>
      <c r="SSY2" s="284"/>
      <c r="SSZ2" s="284"/>
      <c r="STA2" s="284"/>
      <c r="STB2" s="284"/>
      <c r="STC2" s="284"/>
      <c r="STD2" s="284"/>
      <c r="STE2" s="284"/>
      <c r="STF2" s="284"/>
      <c r="STG2" s="284"/>
      <c r="STH2" s="284"/>
      <c r="STI2" s="284"/>
      <c r="STJ2" s="284"/>
      <c r="STK2" s="284"/>
      <c r="STL2" s="283"/>
      <c r="STM2" s="284"/>
      <c r="STN2" s="284"/>
      <c r="STO2" s="284"/>
      <c r="STP2" s="284"/>
      <c r="STQ2" s="284"/>
      <c r="STR2" s="284"/>
      <c r="STS2" s="284"/>
      <c r="STT2" s="284"/>
      <c r="STU2" s="284"/>
      <c r="STV2" s="284"/>
      <c r="STW2" s="284"/>
      <c r="STX2" s="284"/>
      <c r="STY2" s="284"/>
      <c r="STZ2" s="284"/>
      <c r="SUA2" s="284"/>
      <c r="SUB2" s="283"/>
      <c r="SUC2" s="284"/>
      <c r="SUD2" s="284"/>
      <c r="SUE2" s="284"/>
      <c r="SUF2" s="284"/>
      <c r="SUG2" s="284"/>
      <c r="SUH2" s="284"/>
      <c r="SUI2" s="284"/>
      <c r="SUJ2" s="284"/>
      <c r="SUK2" s="284"/>
      <c r="SUL2" s="284"/>
      <c r="SUM2" s="284"/>
      <c r="SUN2" s="284"/>
      <c r="SUO2" s="284"/>
      <c r="SUP2" s="284"/>
      <c r="SUQ2" s="284"/>
      <c r="SUR2" s="283"/>
      <c r="SUS2" s="284"/>
      <c r="SUT2" s="284"/>
      <c r="SUU2" s="284"/>
      <c r="SUV2" s="284"/>
      <c r="SUW2" s="284"/>
      <c r="SUX2" s="284"/>
      <c r="SUY2" s="284"/>
      <c r="SUZ2" s="284"/>
      <c r="SVA2" s="284"/>
      <c r="SVB2" s="284"/>
      <c r="SVC2" s="284"/>
      <c r="SVD2" s="284"/>
      <c r="SVE2" s="284"/>
      <c r="SVF2" s="284"/>
      <c r="SVG2" s="284"/>
      <c r="SVH2" s="283"/>
      <c r="SVI2" s="284"/>
      <c r="SVJ2" s="284"/>
      <c r="SVK2" s="284"/>
      <c r="SVL2" s="284"/>
      <c r="SVM2" s="284"/>
      <c r="SVN2" s="284"/>
      <c r="SVO2" s="284"/>
      <c r="SVP2" s="284"/>
      <c r="SVQ2" s="284"/>
      <c r="SVR2" s="284"/>
      <c r="SVS2" s="284"/>
      <c r="SVT2" s="284"/>
      <c r="SVU2" s="284"/>
      <c r="SVV2" s="284"/>
      <c r="SVW2" s="284"/>
      <c r="SVX2" s="283"/>
      <c r="SVY2" s="284"/>
      <c r="SVZ2" s="284"/>
      <c r="SWA2" s="284"/>
      <c r="SWB2" s="284"/>
      <c r="SWC2" s="284"/>
      <c r="SWD2" s="284"/>
      <c r="SWE2" s="284"/>
      <c r="SWF2" s="284"/>
      <c r="SWG2" s="284"/>
      <c r="SWH2" s="284"/>
      <c r="SWI2" s="284"/>
      <c r="SWJ2" s="284"/>
      <c r="SWK2" s="284"/>
      <c r="SWL2" s="284"/>
      <c r="SWM2" s="284"/>
      <c r="SWN2" s="283"/>
      <c r="SWO2" s="284"/>
      <c r="SWP2" s="284"/>
      <c r="SWQ2" s="284"/>
      <c r="SWR2" s="284"/>
      <c r="SWS2" s="284"/>
      <c r="SWT2" s="284"/>
      <c r="SWU2" s="284"/>
      <c r="SWV2" s="284"/>
      <c r="SWW2" s="284"/>
      <c r="SWX2" s="284"/>
      <c r="SWY2" s="284"/>
      <c r="SWZ2" s="284"/>
      <c r="SXA2" s="284"/>
      <c r="SXB2" s="284"/>
      <c r="SXC2" s="284"/>
      <c r="SXD2" s="283"/>
      <c r="SXE2" s="284"/>
      <c r="SXF2" s="284"/>
      <c r="SXG2" s="284"/>
      <c r="SXH2" s="284"/>
      <c r="SXI2" s="284"/>
      <c r="SXJ2" s="284"/>
      <c r="SXK2" s="284"/>
      <c r="SXL2" s="284"/>
      <c r="SXM2" s="284"/>
      <c r="SXN2" s="284"/>
      <c r="SXO2" s="284"/>
      <c r="SXP2" s="284"/>
      <c r="SXQ2" s="284"/>
      <c r="SXR2" s="284"/>
      <c r="SXS2" s="284"/>
      <c r="SXT2" s="283"/>
      <c r="SXU2" s="284"/>
      <c r="SXV2" s="284"/>
      <c r="SXW2" s="284"/>
      <c r="SXX2" s="284"/>
      <c r="SXY2" s="284"/>
      <c r="SXZ2" s="284"/>
      <c r="SYA2" s="284"/>
      <c r="SYB2" s="284"/>
      <c r="SYC2" s="284"/>
      <c r="SYD2" s="284"/>
      <c r="SYE2" s="284"/>
      <c r="SYF2" s="284"/>
      <c r="SYG2" s="284"/>
      <c r="SYH2" s="284"/>
      <c r="SYI2" s="284"/>
      <c r="SYJ2" s="283"/>
      <c r="SYK2" s="284"/>
      <c r="SYL2" s="284"/>
      <c r="SYM2" s="284"/>
      <c r="SYN2" s="284"/>
      <c r="SYO2" s="284"/>
      <c r="SYP2" s="284"/>
      <c r="SYQ2" s="284"/>
      <c r="SYR2" s="284"/>
      <c r="SYS2" s="284"/>
      <c r="SYT2" s="284"/>
      <c r="SYU2" s="284"/>
      <c r="SYV2" s="284"/>
      <c r="SYW2" s="284"/>
      <c r="SYX2" s="284"/>
      <c r="SYY2" s="284"/>
      <c r="SYZ2" s="283"/>
      <c r="SZA2" s="284"/>
      <c r="SZB2" s="284"/>
      <c r="SZC2" s="284"/>
      <c r="SZD2" s="284"/>
      <c r="SZE2" s="284"/>
      <c r="SZF2" s="284"/>
      <c r="SZG2" s="284"/>
      <c r="SZH2" s="284"/>
      <c r="SZI2" s="284"/>
      <c r="SZJ2" s="284"/>
      <c r="SZK2" s="284"/>
      <c r="SZL2" s="284"/>
      <c r="SZM2" s="284"/>
      <c r="SZN2" s="284"/>
      <c r="SZO2" s="284"/>
      <c r="SZP2" s="283"/>
      <c r="SZQ2" s="284"/>
      <c r="SZR2" s="284"/>
      <c r="SZS2" s="284"/>
      <c r="SZT2" s="284"/>
      <c r="SZU2" s="284"/>
      <c r="SZV2" s="284"/>
      <c r="SZW2" s="284"/>
      <c r="SZX2" s="284"/>
      <c r="SZY2" s="284"/>
      <c r="SZZ2" s="284"/>
      <c r="TAA2" s="284"/>
      <c r="TAB2" s="284"/>
      <c r="TAC2" s="284"/>
      <c r="TAD2" s="284"/>
      <c r="TAE2" s="284"/>
      <c r="TAF2" s="283"/>
      <c r="TAG2" s="284"/>
      <c r="TAH2" s="284"/>
      <c r="TAI2" s="284"/>
      <c r="TAJ2" s="284"/>
      <c r="TAK2" s="284"/>
      <c r="TAL2" s="284"/>
      <c r="TAM2" s="284"/>
      <c r="TAN2" s="284"/>
      <c r="TAO2" s="284"/>
      <c r="TAP2" s="284"/>
      <c r="TAQ2" s="284"/>
      <c r="TAR2" s="284"/>
      <c r="TAS2" s="284"/>
      <c r="TAT2" s="284"/>
      <c r="TAU2" s="284"/>
      <c r="TAV2" s="283"/>
      <c r="TAW2" s="284"/>
      <c r="TAX2" s="284"/>
      <c r="TAY2" s="284"/>
      <c r="TAZ2" s="284"/>
      <c r="TBA2" s="284"/>
      <c r="TBB2" s="284"/>
      <c r="TBC2" s="284"/>
      <c r="TBD2" s="284"/>
      <c r="TBE2" s="284"/>
      <c r="TBF2" s="284"/>
      <c r="TBG2" s="284"/>
      <c r="TBH2" s="284"/>
      <c r="TBI2" s="284"/>
      <c r="TBJ2" s="284"/>
      <c r="TBK2" s="284"/>
      <c r="TBL2" s="283"/>
      <c r="TBM2" s="284"/>
      <c r="TBN2" s="284"/>
      <c r="TBO2" s="284"/>
      <c r="TBP2" s="284"/>
      <c r="TBQ2" s="284"/>
      <c r="TBR2" s="284"/>
      <c r="TBS2" s="284"/>
      <c r="TBT2" s="284"/>
      <c r="TBU2" s="284"/>
      <c r="TBV2" s="284"/>
      <c r="TBW2" s="284"/>
      <c r="TBX2" s="284"/>
      <c r="TBY2" s="284"/>
      <c r="TBZ2" s="284"/>
      <c r="TCA2" s="284"/>
      <c r="TCB2" s="283"/>
      <c r="TCC2" s="284"/>
      <c r="TCD2" s="284"/>
      <c r="TCE2" s="284"/>
      <c r="TCF2" s="284"/>
      <c r="TCG2" s="284"/>
      <c r="TCH2" s="284"/>
      <c r="TCI2" s="284"/>
      <c r="TCJ2" s="284"/>
      <c r="TCK2" s="284"/>
      <c r="TCL2" s="284"/>
      <c r="TCM2" s="284"/>
      <c r="TCN2" s="284"/>
      <c r="TCO2" s="284"/>
      <c r="TCP2" s="284"/>
      <c r="TCQ2" s="284"/>
      <c r="TCR2" s="283"/>
      <c r="TCS2" s="284"/>
      <c r="TCT2" s="284"/>
      <c r="TCU2" s="284"/>
      <c r="TCV2" s="284"/>
      <c r="TCW2" s="284"/>
      <c r="TCX2" s="284"/>
      <c r="TCY2" s="284"/>
      <c r="TCZ2" s="284"/>
      <c r="TDA2" s="284"/>
      <c r="TDB2" s="284"/>
      <c r="TDC2" s="284"/>
      <c r="TDD2" s="284"/>
      <c r="TDE2" s="284"/>
      <c r="TDF2" s="284"/>
      <c r="TDG2" s="284"/>
      <c r="TDH2" s="283"/>
      <c r="TDI2" s="284"/>
      <c r="TDJ2" s="284"/>
      <c r="TDK2" s="284"/>
      <c r="TDL2" s="284"/>
      <c r="TDM2" s="284"/>
      <c r="TDN2" s="284"/>
      <c r="TDO2" s="284"/>
      <c r="TDP2" s="284"/>
      <c r="TDQ2" s="284"/>
      <c r="TDR2" s="284"/>
      <c r="TDS2" s="284"/>
      <c r="TDT2" s="284"/>
      <c r="TDU2" s="284"/>
      <c r="TDV2" s="284"/>
      <c r="TDW2" s="284"/>
      <c r="TDX2" s="283"/>
      <c r="TDY2" s="284"/>
      <c r="TDZ2" s="284"/>
      <c r="TEA2" s="284"/>
      <c r="TEB2" s="284"/>
      <c r="TEC2" s="284"/>
      <c r="TED2" s="284"/>
      <c r="TEE2" s="284"/>
      <c r="TEF2" s="284"/>
      <c r="TEG2" s="284"/>
      <c r="TEH2" s="284"/>
      <c r="TEI2" s="284"/>
      <c r="TEJ2" s="284"/>
      <c r="TEK2" s="284"/>
      <c r="TEL2" s="284"/>
      <c r="TEM2" s="284"/>
      <c r="TEN2" s="283"/>
      <c r="TEO2" s="284"/>
      <c r="TEP2" s="284"/>
      <c r="TEQ2" s="284"/>
      <c r="TER2" s="284"/>
      <c r="TES2" s="284"/>
      <c r="TET2" s="284"/>
      <c r="TEU2" s="284"/>
      <c r="TEV2" s="284"/>
      <c r="TEW2" s="284"/>
      <c r="TEX2" s="284"/>
      <c r="TEY2" s="284"/>
      <c r="TEZ2" s="284"/>
      <c r="TFA2" s="284"/>
      <c r="TFB2" s="284"/>
      <c r="TFC2" s="284"/>
      <c r="TFD2" s="283"/>
      <c r="TFE2" s="284"/>
      <c r="TFF2" s="284"/>
      <c r="TFG2" s="284"/>
      <c r="TFH2" s="284"/>
      <c r="TFI2" s="284"/>
      <c r="TFJ2" s="284"/>
      <c r="TFK2" s="284"/>
      <c r="TFL2" s="284"/>
      <c r="TFM2" s="284"/>
      <c r="TFN2" s="284"/>
      <c r="TFO2" s="284"/>
      <c r="TFP2" s="284"/>
      <c r="TFQ2" s="284"/>
      <c r="TFR2" s="284"/>
      <c r="TFS2" s="284"/>
      <c r="TFT2" s="283"/>
      <c r="TFU2" s="284"/>
      <c r="TFV2" s="284"/>
      <c r="TFW2" s="284"/>
      <c r="TFX2" s="284"/>
      <c r="TFY2" s="284"/>
      <c r="TFZ2" s="284"/>
      <c r="TGA2" s="284"/>
      <c r="TGB2" s="284"/>
      <c r="TGC2" s="284"/>
      <c r="TGD2" s="284"/>
      <c r="TGE2" s="284"/>
      <c r="TGF2" s="284"/>
      <c r="TGG2" s="284"/>
      <c r="TGH2" s="284"/>
      <c r="TGI2" s="284"/>
      <c r="TGJ2" s="283"/>
      <c r="TGK2" s="284"/>
      <c r="TGL2" s="284"/>
      <c r="TGM2" s="284"/>
      <c r="TGN2" s="284"/>
      <c r="TGO2" s="284"/>
      <c r="TGP2" s="284"/>
      <c r="TGQ2" s="284"/>
      <c r="TGR2" s="284"/>
      <c r="TGS2" s="284"/>
      <c r="TGT2" s="284"/>
      <c r="TGU2" s="284"/>
      <c r="TGV2" s="284"/>
      <c r="TGW2" s="284"/>
      <c r="TGX2" s="284"/>
      <c r="TGY2" s="284"/>
      <c r="TGZ2" s="283"/>
      <c r="THA2" s="284"/>
      <c r="THB2" s="284"/>
      <c r="THC2" s="284"/>
      <c r="THD2" s="284"/>
      <c r="THE2" s="284"/>
      <c r="THF2" s="284"/>
      <c r="THG2" s="284"/>
      <c r="THH2" s="284"/>
      <c r="THI2" s="284"/>
      <c r="THJ2" s="284"/>
      <c r="THK2" s="284"/>
      <c r="THL2" s="284"/>
      <c r="THM2" s="284"/>
      <c r="THN2" s="284"/>
      <c r="THO2" s="284"/>
      <c r="THP2" s="283"/>
      <c r="THQ2" s="284"/>
      <c r="THR2" s="284"/>
      <c r="THS2" s="284"/>
      <c r="THT2" s="284"/>
      <c r="THU2" s="284"/>
      <c r="THV2" s="284"/>
      <c r="THW2" s="284"/>
      <c r="THX2" s="284"/>
      <c r="THY2" s="284"/>
      <c r="THZ2" s="284"/>
      <c r="TIA2" s="284"/>
      <c r="TIB2" s="284"/>
      <c r="TIC2" s="284"/>
      <c r="TID2" s="284"/>
      <c r="TIE2" s="284"/>
      <c r="TIF2" s="283"/>
      <c r="TIG2" s="284"/>
      <c r="TIH2" s="284"/>
      <c r="TII2" s="284"/>
      <c r="TIJ2" s="284"/>
      <c r="TIK2" s="284"/>
      <c r="TIL2" s="284"/>
      <c r="TIM2" s="284"/>
      <c r="TIN2" s="284"/>
      <c r="TIO2" s="284"/>
      <c r="TIP2" s="284"/>
      <c r="TIQ2" s="284"/>
      <c r="TIR2" s="284"/>
      <c r="TIS2" s="284"/>
      <c r="TIT2" s="284"/>
      <c r="TIU2" s="284"/>
      <c r="TIV2" s="283"/>
      <c r="TIW2" s="284"/>
      <c r="TIX2" s="284"/>
      <c r="TIY2" s="284"/>
      <c r="TIZ2" s="284"/>
      <c r="TJA2" s="284"/>
      <c r="TJB2" s="284"/>
      <c r="TJC2" s="284"/>
      <c r="TJD2" s="284"/>
      <c r="TJE2" s="284"/>
      <c r="TJF2" s="284"/>
      <c r="TJG2" s="284"/>
      <c r="TJH2" s="284"/>
      <c r="TJI2" s="284"/>
      <c r="TJJ2" s="284"/>
      <c r="TJK2" s="284"/>
      <c r="TJL2" s="283"/>
      <c r="TJM2" s="284"/>
      <c r="TJN2" s="284"/>
      <c r="TJO2" s="284"/>
      <c r="TJP2" s="284"/>
      <c r="TJQ2" s="284"/>
      <c r="TJR2" s="284"/>
      <c r="TJS2" s="284"/>
      <c r="TJT2" s="284"/>
      <c r="TJU2" s="284"/>
      <c r="TJV2" s="284"/>
      <c r="TJW2" s="284"/>
      <c r="TJX2" s="284"/>
      <c r="TJY2" s="284"/>
      <c r="TJZ2" s="284"/>
      <c r="TKA2" s="284"/>
      <c r="TKB2" s="283"/>
      <c r="TKC2" s="284"/>
      <c r="TKD2" s="284"/>
      <c r="TKE2" s="284"/>
      <c r="TKF2" s="284"/>
      <c r="TKG2" s="284"/>
      <c r="TKH2" s="284"/>
      <c r="TKI2" s="284"/>
      <c r="TKJ2" s="284"/>
      <c r="TKK2" s="284"/>
      <c r="TKL2" s="284"/>
      <c r="TKM2" s="284"/>
      <c r="TKN2" s="284"/>
      <c r="TKO2" s="284"/>
      <c r="TKP2" s="284"/>
      <c r="TKQ2" s="284"/>
      <c r="TKR2" s="283"/>
      <c r="TKS2" s="284"/>
      <c r="TKT2" s="284"/>
      <c r="TKU2" s="284"/>
      <c r="TKV2" s="284"/>
      <c r="TKW2" s="284"/>
      <c r="TKX2" s="284"/>
      <c r="TKY2" s="284"/>
      <c r="TKZ2" s="284"/>
      <c r="TLA2" s="284"/>
      <c r="TLB2" s="284"/>
      <c r="TLC2" s="284"/>
      <c r="TLD2" s="284"/>
      <c r="TLE2" s="284"/>
      <c r="TLF2" s="284"/>
      <c r="TLG2" s="284"/>
      <c r="TLH2" s="283"/>
      <c r="TLI2" s="284"/>
      <c r="TLJ2" s="284"/>
      <c r="TLK2" s="284"/>
      <c r="TLL2" s="284"/>
      <c r="TLM2" s="284"/>
      <c r="TLN2" s="284"/>
      <c r="TLO2" s="284"/>
      <c r="TLP2" s="284"/>
      <c r="TLQ2" s="284"/>
      <c r="TLR2" s="284"/>
      <c r="TLS2" s="284"/>
      <c r="TLT2" s="284"/>
      <c r="TLU2" s="284"/>
      <c r="TLV2" s="284"/>
      <c r="TLW2" s="284"/>
      <c r="TLX2" s="283"/>
      <c r="TLY2" s="284"/>
      <c r="TLZ2" s="284"/>
      <c r="TMA2" s="284"/>
      <c r="TMB2" s="284"/>
      <c r="TMC2" s="284"/>
      <c r="TMD2" s="284"/>
      <c r="TME2" s="284"/>
      <c r="TMF2" s="284"/>
      <c r="TMG2" s="284"/>
      <c r="TMH2" s="284"/>
      <c r="TMI2" s="284"/>
      <c r="TMJ2" s="284"/>
      <c r="TMK2" s="284"/>
      <c r="TML2" s="284"/>
      <c r="TMM2" s="284"/>
      <c r="TMN2" s="283"/>
      <c r="TMO2" s="284"/>
      <c r="TMP2" s="284"/>
      <c r="TMQ2" s="284"/>
      <c r="TMR2" s="284"/>
      <c r="TMS2" s="284"/>
      <c r="TMT2" s="284"/>
      <c r="TMU2" s="284"/>
      <c r="TMV2" s="284"/>
      <c r="TMW2" s="284"/>
      <c r="TMX2" s="284"/>
      <c r="TMY2" s="284"/>
      <c r="TMZ2" s="284"/>
      <c r="TNA2" s="284"/>
      <c r="TNB2" s="284"/>
      <c r="TNC2" s="284"/>
      <c r="TND2" s="283"/>
      <c r="TNE2" s="284"/>
      <c r="TNF2" s="284"/>
      <c r="TNG2" s="284"/>
      <c r="TNH2" s="284"/>
      <c r="TNI2" s="284"/>
      <c r="TNJ2" s="284"/>
      <c r="TNK2" s="284"/>
      <c r="TNL2" s="284"/>
      <c r="TNM2" s="284"/>
      <c r="TNN2" s="284"/>
      <c r="TNO2" s="284"/>
      <c r="TNP2" s="284"/>
      <c r="TNQ2" s="284"/>
      <c r="TNR2" s="284"/>
      <c r="TNS2" s="284"/>
      <c r="TNT2" s="283"/>
      <c r="TNU2" s="284"/>
      <c r="TNV2" s="284"/>
      <c r="TNW2" s="284"/>
      <c r="TNX2" s="284"/>
      <c r="TNY2" s="284"/>
      <c r="TNZ2" s="284"/>
      <c r="TOA2" s="284"/>
      <c r="TOB2" s="284"/>
      <c r="TOC2" s="284"/>
      <c r="TOD2" s="284"/>
      <c r="TOE2" s="284"/>
      <c r="TOF2" s="284"/>
      <c r="TOG2" s="284"/>
      <c r="TOH2" s="284"/>
      <c r="TOI2" s="284"/>
      <c r="TOJ2" s="283"/>
      <c r="TOK2" s="284"/>
      <c r="TOL2" s="284"/>
      <c r="TOM2" s="284"/>
      <c r="TON2" s="284"/>
      <c r="TOO2" s="284"/>
      <c r="TOP2" s="284"/>
      <c r="TOQ2" s="284"/>
      <c r="TOR2" s="284"/>
      <c r="TOS2" s="284"/>
      <c r="TOT2" s="284"/>
      <c r="TOU2" s="284"/>
      <c r="TOV2" s="284"/>
      <c r="TOW2" s="284"/>
      <c r="TOX2" s="284"/>
      <c r="TOY2" s="284"/>
      <c r="TOZ2" s="283"/>
      <c r="TPA2" s="284"/>
      <c r="TPB2" s="284"/>
      <c r="TPC2" s="284"/>
      <c r="TPD2" s="284"/>
      <c r="TPE2" s="284"/>
      <c r="TPF2" s="284"/>
      <c r="TPG2" s="284"/>
      <c r="TPH2" s="284"/>
      <c r="TPI2" s="284"/>
      <c r="TPJ2" s="284"/>
      <c r="TPK2" s="284"/>
      <c r="TPL2" s="284"/>
      <c r="TPM2" s="284"/>
      <c r="TPN2" s="284"/>
      <c r="TPO2" s="284"/>
      <c r="TPP2" s="283"/>
      <c r="TPQ2" s="284"/>
      <c r="TPR2" s="284"/>
      <c r="TPS2" s="284"/>
      <c r="TPT2" s="284"/>
      <c r="TPU2" s="284"/>
      <c r="TPV2" s="284"/>
      <c r="TPW2" s="284"/>
      <c r="TPX2" s="284"/>
      <c r="TPY2" s="284"/>
      <c r="TPZ2" s="284"/>
      <c r="TQA2" s="284"/>
      <c r="TQB2" s="284"/>
      <c r="TQC2" s="284"/>
      <c r="TQD2" s="284"/>
      <c r="TQE2" s="284"/>
      <c r="TQF2" s="283"/>
      <c r="TQG2" s="284"/>
      <c r="TQH2" s="284"/>
      <c r="TQI2" s="284"/>
      <c r="TQJ2" s="284"/>
      <c r="TQK2" s="284"/>
      <c r="TQL2" s="284"/>
      <c r="TQM2" s="284"/>
      <c r="TQN2" s="284"/>
      <c r="TQO2" s="284"/>
      <c r="TQP2" s="284"/>
      <c r="TQQ2" s="284"/>
      <c r="TQR2" s="284"/>
      <c r="TQS2" s="284"/>
      <c r="TQT2" s="284"/>
      <c r="TQU2" s="284"/>
      <c r="TQV2" s="283"/>
      <c r="TQW2" s="284"/>
      <c r="TQX2" s="284"/>
      <c r="TQY2" s="284"/>
      <c r="TQZ2" s="284"/>
      <c r="TRA2" s="284"/>
      <c r="TRB2" s="284"/>
      <c r="TRC2" s="284"/>
      <c r="TRD2" s="284"/>
      <c r="TRE2" s="284"/>
      <c r="TRF2" s="284"/>
      <c r="TRG2" s="284"/>
      <c r="TRH2" s="284"/>
      <c r="TRI2" s="284"/>
      <c r="TRJ2" s="284"/>
      <c r="TRK2" s="284"/>
      <c r="TRL2" s="283"/>
      <c r="TRM2" s="284"/>
      <c r="TRN2" s="284"/>
      <c r="TRO2" s="284"/>
      <c r="TRP2" s="284"/>
      <c r="TRQ2" s="284"/>
      <c r="TRR2" s="284"/>
      <c r="TRS2" s="284"/>
      <c r="TRT2" s="284"/>
      <c r="TRU2" s="284"/>
      <c r="TRV2" s="284"/>
      <c r="TRW2" s="284"/>
      <c r="TRX2" s="284"/>
      <c r="TRY2" s="284"/>
      <c r="TRZ2" s="284"/>
      <c r="TSA2" s="284"/>
      <c r="TSB2" s="283"/>
      <c r="TSC2" s="284"/>
      <c r="TSD2" s="284"/>
      <c r="TSE2" s="284"/>
      <c r="TSF2" s="284"/>
      <c r="TSG2" s="284"/>
      <c r="TSH2" s="284"/>
      <c r="TSI2" s="284"/>
      <c r="TSJ2" s="284"/>
      <c r="TSK2" s="284"/>
      <c r="TSL2" s="284"/>
      <c r="TSM2" s="284"/>
      <c r="TSN2" s="284"/>
      <c r="TSO2" s="284"/>
      <c r="TSP2" s="284"/>
      <c r="TSQ2" s="284"/>
      <c r="TSR2" s="283"/>
      <c r="TSS2" s="284"/>
      <c r="TST2" s="284"/>
      <c r="TSU2" s="284"/>
      <c r="TSV2" s="284"/>
      <c r="TSW2" s="284"/>
      <c r="TSX2" s="284"/>
      <c r="TSY2" s="284"/>
      <c r="TSZ2" s="284"/>
      <c r="TTA2" s="284"/>
      <c r="TTB2" s="284"/>
      <c r="TTC2" s="284"/>
      <c r="TTD2" s="284"/>
      <c r="TTE2" s="284"/>
      <c r="TTF2" s="284"/>
      <c r="TTG2" s="284"/>
      <c r="TTH2" s="283"/>
      <c r="TTI2" s="284"/>
      <c r="TTJ2" s="284"/>
      <c r="TTK2" s="284"/>
      <c r="TTL2" s="284"/>
      <c r="TTM2" s="284"/>
      <c r="TTN2" s="284"/>
      <c r="TTO2" s="284"/>
      <c r="TTP2" s="284"/>
      <c r="TTQ2" s="284"/>
      <c r="TTR2" s="284"/>
      <c r="TTS2" s="284"/>
      <c r="TTT2" s="284"/>
      <c r="TTU2" s="284"/>
      <c r="TTV2" s="284"/>
      <c r="TTW2" s="284"/>
      <c r="TTX2" s="283"/>
      <c r="TTY2" s="284"/>
      <c r="TTZ2" s="284"/>
      <c r="TUA2" s="284"/>
      <c r="TUB2" s="284"/>
      <c r="TUC2" s="284"/>
      <c r="TUD2" s="284"/>
      <c r="TUE2" s="284"/>
      <c r="TUF2" s="284"/>
      <c r="TUG2" s="284"/>
      <c r="TUH2" s="284"/>
      <c r="TUI2" s="284"/>
      <c r="TUJ2" s="284"/>
      <c r="TUK2" s="284"/>
      <c r="TUL2" s="284"/>
      <c r="TUM2" s="284"/>
      <c r="TUN2" s="283"/>
      <c r="TUO2" s="284"/>
      <c r="TUP2" s="284"/>
      <c r="TUQ2" s="284"/>
      <c r="TUR2" s="284"/>
      <c r="TUS2" s="284"/>
      <c r="TUT2" s="284"/>
      <c r="TUU2" s="284"/>
      <c r="TUV2" s="284"/>
      <c r="TUW2" s="284"/>
      <c r="TUX2" s="284"/>
      <c r="TUY2" s="284"/>
      <c r="TUZ2" s="284"/>
      <c r="TVA2" s="284"/>
      <c r="TVB2" s="284"/>
      <c r="TVC2" s="284"/>
      <c r="TVD2" s="283"/>
      <c r="TVE2" s="284"/>
      <c r="TVF2" s="284"/>
      <c r="TVG2" s="284"/>
      <c r="TVH2" s="284"/>
      <c r="TVI2" s="284"/>
      <c r="TVJ2" s="284"/>
      <c r="TVK2" s="284"/>
      <c r="TVL2" s="284"/>
      <c r="TVM2" s="284"/>
      <c r="TVN2" s="284"/>
      <c r="TVO2" s="284"/>
      <c r="TVP2" s="284"/>
      <c r="TVQ2" s="284"/>
      <c r="TVR2" s="284"/>
      <c r="TVS2" s="284"/>
      <c r="TVT2" s="283"/>
      <c r="TVU2" s="284"/>
      <c r="TVV2" s="284"/>
      <c r="TVW2" s="284"/>
      <c r="TVX2" s="284"/>
      <c r="TVY2" s="284"/>
      <c r="TVZ2" s="284"/>
      <c r="TWA2" s="284"/>
      <c r="TWB2" s="284"/>
      <c r="TWC2" s="284"/>
      <c r="TWD2" s="284"/>
      <c r="TWE2" s="284"/>
      <c r="TWF2" s="284"/>
      <c r="TWG2" s="284"/>
      <c r="TWH2" s="284"/>
      <c r="TWI2" s="284"/>
      <c r="TWJ2" s="283"/>
      <c r="TWK2" s="284"/>
      <c r="TWL2" s="284"/>
      <c r="TWM2" s="284"/>
      <c r="TWN2" s="284"/>
      <c r="TWO2" s="284"/>
      <c r="TWP2" s="284"/>
      <c r="TWQ2" s="284"/>
      <c r="TWR2" s="284"/>
      <c r="TWS2" s="284"/>
      <c r="TWT2" s="284"/>
      <c r="TWU2" s="284"/>
      <c r="TWV2" s="284"/>
      <c r="TWW2" s="284"/>
      <c r="TWX2" s="284"/>
      <c r="TWY2" s="284"/>
      <c r="TWZ2" s="283"/>
      <c r="TXA2" s="284"/>
      <c r="TXB2" s="284"/>
      <c r="TXC2" s="284"/>
      <c r="TXD2" s="284"/>
      <c r="TXE2" s="284"/>
      <c r="TXF2" s="284"/>
      <c r="TXG2" s="284"/>
      <c r="TXH2" s="284"/>
      <c r="TXI2" s="284"/>
      <c r="TXJ2" s="284"/>
      <c r="TXK2" s="284"/>
      <c r="TXL2" s="284"/>
      <c r="TXM2" s="284"/>
      <c r="TXN2" s="284"/>
      <c r="TXO2" s="284"/>
      <c r="TXP2" s="283"/>
      <c r="TXQ2" s="284"/>
      <c r="TXR2" s="284"/>
      <c r="TXS2" s="284"/>
      <c r="TXT2" s="284"/>
      <c r="TXU2" s="284"/>
      <c r="TXV2" s="284"/>
      <c r="TXW2" s="284"/>
      <c r="TXX2" s="284"/>
      <c r="TXY2" s="284"/>
      <c r="TXZ2" s="284"/>
      <c r="TYA2" s="284"/>
      <c r="TYB2" s="284"/>
      <c r="TYC2" s="284"/>
      <c r="TYD2" s="284"/>
      <c r="TYE2" s="284"/>
      <c r="TYF2" s="283"/>
      <c r="TYG2" s="284"/>
      <c r="TYH2" s="284"/>
      <c r="TYI2" s="284"/>
      <c r="TYJ2" s="284"/>
      <c r="TYK2" s="284"/>
      <c r="TYL2" s="284"/>
      <c r="TYM2" s="284"/>
      <c r="TYN2" s="284"/>
      <c r="TYO2" s="284"/>
      <c r="TYP2" s="284"/>
      <c r="TYQ2" s="284"/>
      <c r="TYR2" s="284"/>
      <c r="TYS2" s="284"/>
      <c r="TYT2" s="284"/>
      <c r="TYU2" s="284"/>
      <c r="TYV2" s="283"/>
      <c r="TYW2" s="284"/>
      <c r="TYX2" s="284"/>
      <c r="TYY2" s="284"/>
      <c r="TYZ2" s="284"/>
      <c r="TZA2" s="284"/>
      <c r="TZB2" s="284"/>
      <c r="TZC2" s="284"/>
      <c r="TZD2" s="284"/>
      <c r="TZE2" s="284"/>
      <c r="TZF2" s="284"/>
      <c r="TZG2" s="284"/>
      <c r="TZH2" s="284"/>
      <c r="TZI2" s="284"/>
      <c r="TZJ2" s="284"/>
      <c r="TZK2" s="284"/>
      <c r="TZL2" s="283"/>
      <c r="TZM2" s="284"/>
      <c r="TZN2" s="284"/>
      <c r="TZO2" s="284"/>
      <c r="TZP2" s="284"/>
      <c r="TZQ2" s="284"/>
      <c r="TZR2" s="284"/>
      <c r="TZS2" s="284"/>
      <c r="TZT2" s="284"/>
      <c r="TZU2" s="284"/>
      <c r="TZV2" s="284"/>
      <c r="TZW2" s="284"/>
      <c r="TZX2" s="284"/>
      <c r="TZY2" s="284"/>
      <c r="TZZ2" s="284"/>
      <c r="UAA2" s="284"/>
      <c r="UAB2" s="283"/>
      <c r="UAC2" s="284"/>
      <c r="UAD2" s="284"/>
      <c r="UAE2" s="284"/>
      <c r="UAF2" s="284"/>
      <c r="UAG2" s="284"/>
      <c r="UAH2" s="284"/>
      <c r="UAI2" s="284"/>
      <c r="UAJ2" s="284"/>
      <c r="UAK2" s="284"/>
      <c r="UAL2" s="284"/>
      <c r="UAM2" s="284"/>
      <c r="UAN2" s="284"/>
      <c r="UAO2" s="284"/>
      <c r="UAP2" s="284"/>
      <c r="UAQ2" s="284"/>
      <c r="UAR2" s="283"/>
      <c r="UAS2" s="284"/>
      <c r="UAT2" s="284"/>
      <c r="UAU2" s="284"/>
      <c r="UAV2" s="284"/>
      <c r="UAW2" s="284"/>
      <c r="UAX2" s="284"/>
      <c r="UAY2" s="284"/>
      <c r="UAZ2" s="284"/>
      <c r="UBA2" s="284"/>
      <c r="UBB2" s="284"/>
      <c r="UBC2" s="284"/>
      <c r="UBD2" s="284"/>
      <c r="UBE2" s="284"/>
      <c r="UBF2" s="284"/>
      <c r="UBG2" s="284"/>
      <c r="UBH2" s="283"/>
      <c r="UBI2" s="284"/>
      <c r="UBJ2" s="284"/>
      <c r="UBK2" s="284"/>
      <c r="UBL2" s="284"/>
      <c r="UBM2" s="284"/>
      <c r="UBN2" s="284"/>
      <c r="UBO2" s="284"/>
      <c r="UBP2" s="284"/>
      <c r="UBQ2" s="284"/>
      <c r="UBR2" s="284"/>
      <c r="UBS2" s="284"/>
      <c r="UBT2" s="284"/>
      <c r="UBU2" s="284"/>
      <c r="UBV2" s="284"/>
      <c r="UBW2" s="284"/>
      <c r="UBX2" s="283"/>
      <c r="UBY2" s="284"/>
      <c r="UBZ2" s="284"/>
      <c r="UCA2" s="284"/>
      <c r="UCB2" s="284"/>
      <c r="UCC2" s="284"/>
      <c r="UCD2" s="284"/>
      <c r="UCE2" s="284"/>
      <c r="UCF2" s="284"/>
      <c r="UCG2" s="284"/>
      <c r="UCH2" s="284"/>
      <c r="UCI2" s="284"/>
      <c r="UCJ2" s="284"/>
      <c r="UCK2" s="284"/>
      <c r="UCL2" s="284"/>
      <c r="UCM2" s="284"/>
      <c r="UCN2" s="283"/>
      <c r="UCO2" s="284"/>
      <c r="UCP2" s="284"/>
      <c r="UCQ2" s="284"/>
      <c r="UCR2" s="284"/>
      <c r="UCS2" s="284"/>
      <c r="UCT2" s="284"/>
      <c r="UCU2" s="284"/>
      <c r="UCV2" s="284"/>
      <c r="UCW2" s="284"/>
      <c r="UCX2" s="284"/>
      <c r="UCY2" s="284"/>
      <c r="UCZ2" s="284"/>
      <c r="UDA2" s="284"/>
      <c r="UDB2" s="284"/>
      <c r="UDC2" s="284"/>
      <c r="UDD2" s="283"/>
      <c r="UDE2" s="284"/>
      <c r="UDF2" s="284"/>
      <c r="UDG2" s="284"/>
      <c r="UDH2" s="284"/>
      <c r="UDI2" s="284"/>
      <c r="UDJ2" s="284"/>
      <c r="UDK2" s="284"/>
      <c r="UDL2" s="284"/>
      <c r="UDM2" s="284"/>
      <c r="UDN2" s="284"/>
      <c r="UDO2" s="284"/>
      <c r="UDP2" s="284"/>
      <c r="UDQ2" s="284"/>
      <c r="UDR2" s="284"/>
      <c r="UDS2" s="284"/>
      <c r="UDT2" s="283"/>
      <c r="UDU2" s="284"/>
      <c r="UDV2" s="284"/>
      <c r="UDW2" s="284"/>
      <c r="UDX2" s="284"/>
      <c r="UDY2" s="284"/>
      <c r="UDZ2" s="284"/>
      <c r="UEA2" s="284"/>
      <c r="UEB2" s="284"/>
      <c r="UEC2" s="284"/>
      <c r="UED2" s="284"/>
      <c r="UEE2" s="284"/>
      <c r="UEF2" s="284"/>
      <c r="UEG2" s="284"/>
      <c r="UEH2" s="284"/>
      <c r="UEI2" s="284"/>
      <c r="UEJ2" s="283"/>
      <c r="UEK2" s="284"/>
      <c r="UEL2" s="284"/>
      <c r="UEM2" s="284"/>
      <c r="UEN2" s="284"/>
      <c r="UEO2" s="284"/>
      <c r="UEP2" s="284"/>
      <c r="UEQ2" s="284"/>
      <c r="UER2" s="284"/>
      <c r="UES2" s="284"/>
      <c r="UET2" s="284"/>
      <c r="UEU2" s="284"/>
      <c r="UEV2" s="284"/>
      <c r="UEW2" s="284"/>
      <c r="UEX2" s="284"/>
      <c r="UEY2" s="284"/>
      <c r="UEZ2" s="283"/>
      <c r="UFA2" s="284"/>
      <c r="UFB2" s="284"/>
      <c r="UFC2" s="284"/>
      <c r="UFD2" s="284"/>
      <c r="UFE2" s="284"/>
      <c r="UFF2" s="284"/>
      <c r="UFG2" s="284"/>
      <c r="UFH2" s="284"/>
      <c r="UFI2" s="284"/>
      <c r="UFJ2" s="284"/>
      <c r="UFK2" s="284"/>
      <c r="UFL2" s="284"/>
      <c r="UFM2" s="284"/>
      <c r="UFN2" s="284"/>
      <c r="UFO2" s="284"/>
      <c r="UFP2" s="283"/>
      <c r="UFQ2" s="284"/>
      <c r="UFR2" s="284"/>
      <c r="UFS2" s="284"/>
      <c r="UFT2" s="284"/>
      <c r="UFU2" s="284"/>
      <c r="UFV2" s="284"/>
      <c r="UFW2" s="284"/>
      <c r="UFX2" s="284"/>
      <c r="UFY2" s="284"/>
      <c r="UFZ2" s="284"/>
      <c r="UGA2" s="284"/>
      <c r="UGB2" s="284"/>
      <c r="UGC2" s="284"/>
      <c r="UGD2" s="284"/>
      <c r="UGE2" s="284"/>
      <c r="UGF2" s="283"/>
      <c r="UGG2" s="284"/>
      <c r="UGH2" s="284"/>
      <c r="UGI2" s="284"/>
      <c r="UGJ2" s="284"/>
      <c r="UGK2" s="284"/>
      <c r="UGL2" s="284"/>
      <c r="UGM2" s="284"/>
      <c r="UGN2" s="284"/>
      <c r="UGO2" s="284"/>
      <c r="UGP2" s="284"/>
      <c r="UGQ2" s="284"/>
      <c r="UGR2" s="284"/>
      <c r="UGS2" s="284"/>
      <c r="UGT2" s="284"/>
      <c r="UGU2" s="284"/>
      <c r="UGV2" s="283"/>
      <c r="UGW2" s="284"/>
      <c r="UGX2" s="284"/>
      <c r="UGY2" s="284"/>
      <c r="UGZ2" s="284"/>
      <c r="UHA2" s="284"/>
      <c r="UHB2" s="284"/>
      <c r="UHC2" s="284"/>
      <c r="UHD2" s="284"/>
      <c r="UHE2" s="284"/>
      <c r="UHF2" s="284"/>
      <c r="UHG2" s="284"/>
      <c r="UHH2" s="284"/>
      <c r="UHI2" s="284"/>
      <c r="UHJ2" s="284"/>
      <c r="UHK2" s="284"/>
      <c r="UHL2" s="283"/>
      <c r="UHM2" s="284"/>
      <c r="UHN2" s="284"/>
      <c r="UHO2" s="284"/>
      <c r="UHP2" s="284"/>
      <c r="UHQ2" s="284"/>
      <c r="UHR2" s="284"/>
      <c r="UHS2" s="284"/>
      <c r="UHT2" s="284"/>
      <c r="UHU2" s="284"/>
      <c r="UHV2" s="284"/>
      <c r="UHW2" s="284"/>
      <c r="UHX2" s="284"/>
      <c r="UHY2" s="284"/>
      <c r="UHZ2" s="284"/>
      <c r="UIA2" s="284"/>
      <c r="UIB2" s="283"/>
      <c r="UIC2" s="284"/>
      <c r="UID2" s="284"/>
      <c r="UIE2" s="284"/>
      <c r="UIF2" s="284"/>
      <c r="UIG2" s="284"/>
      <c r="UIH2" s="284"/>
      <c r="UII2" s="284"/>
      <c r="UIJ2" s="284"/>
      <c r="UIK2" s="284"/>
      <c r="UIL2" s="284"/>
      <c r="UIM2" s="284"/>
      <c r="UIN2" s="284"/>
      <c r="UIO2" s="284"/>
      <c r="UIP2" s="284"/>
      <c r="UIQ2" s="284"/>
      <c r="UIR2" s="283"/>
      <c r="UIS2" s="284"/>
      <c r="UIT2" s="284"/>
      <c r="UIU2" s="284"/>
      <c r="UIV2" s="284"/>
      <c r="UIW2" s="284"/>
      <c r="UIX2" s="284"/>
      <c r="UIY2" s="284"/>
      <c r="UIZ2" s="284"/>
      <c r="UJA2" s="284"/>
      <c r="UJB2" s="284"/>
      <c r="UJC2" s="284"/>
      <c r="UJD2" s="284"/>
      <c r="UJE2" s="284"/>
      <c r="UJF2" s="284"/>
      <c r="UJG2" s="284"/>
      <c r="UJH2" s="283"/>
      <c r="UJI2" s="284"/>
      <c r="UJJ2" s="284"/>
      <c r="UJK2" s="284"/>
      <c r="UJL2" s="284"/>
      <c r="UJM2" s="284"/>
      <c r="UJN2" s="284"/>
      <c r="UJO2" s="284"/>
      <c r="UJP2" s="284"/>
      <c r="UJQ2" s="284"/>
      <c r="UJR2" s="284"/>
      <c r="UJS2" s="284"/>
      <c r="UJT2" s="284"/>
      <c r="UJU2" s="284"/>
      <c r="UJV2" s="284"/>
      <c r="UJW2" s="284"/>
      <c r="UJX2" s="283"/>
      <c r="UJY2" s="284"/>
      <c r="UJZ2" s="284"/>
      <c r="UKA2" s="284"/>
      <c r="UKB2" s="284"/>
      <c r="UKC2" s="284"/>
      <c r="UKD2" s="284"/>
      <c r="UKE2" s="284"/>
      <c r="UKF2" s="284"/>
      <c r="UKG2" s="284"/>
      <c r="UKH2" s="284"/>
      <c r="UKI2" s="284"/>
      <c r="UKJ2" s="284"/>
      <c r="UKK2" s="284"/>
      <c r="UKL2" s="284"/>
      <c r="UKM2" s="284"/>
      <c r="UKN2" s="283"/>
      <c r="UKO2" s="284"/>
      <c r="UKP2" s="284"/>
      <c r="UKQ2" s="284"/>
      <c r="UKR2" s="284"/>
      <c r="UKS2" s="284"/>
      <c r="UKT2" s="284"/>
      <c r="UKU2" s="284"/>
      <c r="UKV2" s="284"/>
      <c r="UKW2" s="284"/>
      <c r="UKX2" s="284"/>
      <c r="UKY2" s="284"/>
      <c r="UKZ2" s="284"/>
      <c r="ULA2" s="284"/>
      <c r="ULB2" s="284"/>
      <c r="ULC2" s="284"/>
      <c r="ULD2" s="283"/>
      <c r="ULE2" s="284"/>
      <c r="ULF2" s="284"/>
      <c r="ULG2" s="284"/>
      <c r="ULH2" s="284"/>
      <c r="ULI2" s="284"/>
      <c r="ULJ2" s="284"/>
      <c r="ULK2" s="284"/>
      <c r="ULL2" s="284"/>
      <c r="ULM2" s="284"/>
      <c r="ULN2" s="284"/>
      <c r="ULO2" s="284"/>
      <c r="ULP2" s="284"/>
      <c r="ULQ2" s="284"/>
      <c r="ULR2" s="284"/>
      <c r="ULS2" s="284"/>
      <c r="ULT2" s="283"/>
      <c r="ULU2" s="284"/>
      <c r="ULV2" s="284"/>
      <c r="ULW2" s="284"/>
      <c r="ULX2" s="284"/>
      <c r="ULY2" s="284"/>
      <c r="ULZ2" s="284"/>
      <c r="UMA2" s="284"/>
      <c r="UMB2" s="284"/>
      <c r="UMC2" s="284"/>
      <c r="UMD2" s="284"/>
      <c r="UME2" s="284"/>
      <c r="UMF2" s="284"/>
      <c r="UMG2" s="284"/>
      <c r="UMH2" s="284"/>
      <c r="UMI2" s="284"/>
      <c r="UMJ2" s="283"/>
      <c r="UMK2" s="284"/>
      <c r="UML2" s="284"/>
      <c r="UMM2" s="284"/>
      <c r="UMN2" s="284"/>
      <c r="UMO2" s="284"/>
      <c r="UMP2" s="284"/>
      <c r="UMQ2" s="284"/>
      <c r="UMR2" s="284"/>
      <c r="UMS2" s="284"/>
      <c r="UMT2" s="284"/>
      <c r="UMU2" s="284"/>
      <c r="UMV2" s="284"/>
      <c r="UMW2" s="284"/>
      <c r="UMX2" s="284"/>
      <c r="UMY2" s="284"/>
      <c r="UMZ2" s="283"/>
      <c r="UNA2" s="284"/>
      <c r="UNB2" s="284"/>
      <c r="UNC2" s="284"/>
      <c r="UND2" s="284"/>
      <c r="UNE2" s="284"/>
      <c r="UNF2" s="284"/>
      <c r="UNG2" s="284"/>
      <c r="UNH2" s="284"/>
      <c r="UNI2" s="284"/>
      <c r="UNJ2" s="284"/>
      <c r="UNK2" s="284"/>
      <c r="UNL2" s="284"/>
      <c r="UNM2" s="284"/>
      <c r="UNN2" s="284"/>
      <c r="UNO2" s="284"/>
      <c r="UNP2" s="283"/>
      <c r="UNQ2" s="284"/>
      <c r="UNR2" s="284"/>
      <c r="UNS2" s="284"/>
      <c r="UNT2" s="284"/>
      <c r="UNU2" s="284"/>
      <c r="UNV2" s="284"/>
      <c r="UNW2" s="284"/>
      <c r="UNX2" s="284"/>
      <c r="UNY2" s="284"/>
      <c r="UNZ2" s="284"/>
      <c r="UOA2" s="284"/>
      <c r="UOB2" s="284"/>
      <c r="UOC2" s="284"/>
      <c r="UOD2" s="284"/>
      <c r="UOE2" s="284"/>
      <c r="UOF2" s="283"/>
      <c r="UOG2" s="284"/>
      <c r="UOH2" s="284"/>
      <c r="UOI2" s="284"/>
      <c r="UOJ2" s="284"/>
      <c r="UOK2" s="284"/>
      <c r="UOL2" s="284"/>
      <c r="UOM2" s="284"/>
      <c r="UON2" s="284"/>
      <c r="UOO2" s="284"/>
      <c r="UOP2" s="284"/>
      <c r="UOQ2" s="284"/>
      <c r="UOR2" s="284"/>
      <c r="UOS2" s="284"/>
      <c r="UOT2" s="284"/>
      <c r="UOU2" s="284"/>
      <c r="UOV2" s="283"/>
      <c r="UOW2" s="284"/>
      <c r="UOX2" s="284"/>
      <c r="UOY2" s="284"/>
      <c r="UOZ2" s="284"/>
      <c r="UPA2" s="284"/>
      <c r="UPB2" s="284"/>
      <c r="UPC2" s="284"/>
      <c r="UPD2" s="284"/>
      <c r="UPE2" s="284"/>
      <c r="UPF2" s="284"/>
      <c r="UPG2" s="284"/>
      <c r="UPH2" s="284"/>
      <c r="UPI2" s="284"/>
      <c r="UPJ2" s="284"/>
      <c r="UPK2" s="284"/>
      <c r="UPL2" s="283"/>
      <c r="UPM2" s="284"/>
      <c r="UPN2" s="284"/>
      <c r="UPO2" s="284"/>
      <c r="UPP2" s="284"/>
      <c r="UPQ2" s="284"/>
      <c r="UPR2" s="284"/>
      <c r="UPS2" s="284"/>
      <c r="UPT2" s="284"/>
      <c r="UPU2" s="284"/>
      <c r="UPV2" s="284"/>
      <c r="UPW2" s="284"/>
      <c r="UPX2" s="284"/>
      <c r="UPY2" s="284"/>
      <c r="UPZ2" s="284"/>
      <c r="UQA2" s="284"/>
      <c r="UQB2" s="283"/>
      <c r="UQC2" s="284"/>
      <c r="UQD2" s="284"/>
      <c r="UQE2" s="284"/>
      <c r="UQF2" s="284"/>
      <c r="UQG2" s="284"/>
      <c r="UQH2" s="284"/>
      <c r="UQI2" s="284"/>
      <c r="UQJ2" s="284"/>
      <c r="UQK2" s="284"/>
      <c r="UQL2" s="284"/>
      <c r="UQM2" s="284"/>
      <c r="UQN2" s="284"/>
      <c r="UQO2" s="284"/>
      <c r="UQP2" s="284"/>
      <c r="UQQ2" s="284"/>
      <c r="UQR2" s="283"/>
      <c r="UQS2" s="284"/>
      <c r="UQT2" s="284"/>
      <c r="UQU2" s="284"/>
      <c r="UQV2" s="284"/>
      <c r="UQW2" s="284"/>
      <c r="UQX2" s="284"/>
      <c r="UQY2" s="284"/>
      <c r="UQZ2" s="284"/>
      <c r="URA2" s="284"/>
      <c r="URB2" s="284"/>
      <c r="URC2" s="284"/>
      <c r="URD2" s="284"/>
      <c r="URE2" s="284"/>
      <c r="URF2" s="284"/>
      <c r="URG2" s="284"/>
      <c r="URH2" s="283"/>
      <c r="URI2" s="284"/>
      <c r="URJ2" s="284"/>
      <c r="URK2" s="284"/>
      <c r="URL2" s="284"/>
      <c r="URM2" s="284"/>
      <c r="URN2" s="284"/>
      <c r="URO2" s="284"/>
      <c r="URP2" s="284"/>
      <c r="URQ2" s="284"/>
      <c r="URR2" s="284"/>
      <c r="URS2" s="284"/>
      <c r="URT2" s="284"/>
      <c r="URU2" s="284"/>
      <c r="URV2" s="284"/>
      <c r="URW2" s="284"/>
      <c r="URX2" s="283"/>
      <c r="URY2" s="284"/>
      <c r="URZ2" s="284"/>
      <c r="USA2" s="284"/>
      <c r="USB2" s="284"/>
      <c r="USC2" s="284"/>
      <c r="USD2" s="284"/>
      <c r="USE2" s="284"/>
      <c r="USF2" s="284"/>
      <c r="USG2" s="284"/>
      <c r="USH2" s="284"/>
      <c r="USI2" s="284"/>
      <c r="USJ2" s="284"/>
      <c r="USK2" s="284"/>
      <c r="USL2" s="284"/>
      <c r="USM2" s="284"/>
      <c r="USN2" s="283"/>
      <c r="USO2" s="284"/>
      <c r="USP2" s="284"/>
      <c r="USQ2" s="284"/>
      <c r="USR2" s="284"/>
      <c r="USS2" s="284"/>
      <c r="UST2" s="284"/>
      <c r="USU2" s="284"/>
      <c r="USV2" s="284"/>
      <c r="USW2" s="284"/>
      <c r="USX2" s="284"/>
      <c r="USY2" s="284"/>
      <c r="USZ2" s="284"/>
      <c r="UTA2" s="284"/>
      <c r="UTB2" s="284"/>
      <c r="UTC2" s="284"/>
      <c r="UTD2" s="283"/>
      <c r="UTE2" s="284"/>
      <c r="UTF2" s="284"/>
      <c r="UTG2" s="284"/>
      <c r="UTH2" s="284"/>
      <c r="UTI2" s="284"/>
      <c r="UTJ2" s="284"/>
      <c r="UTK2" s="284"/>
      <c r="UTL2" s="284"/>
      <c r="UTM2" s="284"/>
      <c r="UTN2" s="284"/>
      <c r="UTO2" s="284"/>
      <c r="UTP2" s="284"/>
      <c r="UTQ2" s="284"/>
      <c r="UTR2" s="284"/>
      <c r="UTS2" s="284"/>
      <c r="UTT2" s="283"/>
      <c r="UTU2" s="284"/>
      <c r="UTV2" s="284"/>
      <c r="UTW2" s="284"/>
      <c r="UTX2" s="284"/>
      <c r="UTY2" s="284"/>
      <c r="UTZ2" s="284"/>
      <c r="UUA2" s="284"/>
      <c r="UUB2" s="284"/>
      <c r="UUC2" s="284"/>
      <c r="UUD2" s="284"/>
      <c r="UUE2" s="284"/>
      <c r="UUF2" s="284"/>
      <c r="UUG2" s="284"/>
      <c r="UUH2" s="284"/>
      <c r="UUI2" s="284"/>
      <c r="UUJ2" s="283"/>
      <c r="UUK2" s="284"/>
      <c r="UUL2" s="284"/>
      <c r="UUM2" s="284"/>
      <c r="UUN2" s="284"/>
      <c r="UUO2" s="284"/>
      <c r="UUP2" s="284"/>
      <c r="UUQ2" s="284"/>
      <c r="UUR2" s="284"/>
      <c r="UUS2" s="284"/>
      <c r="UUT2" s="284"/>
      <c r="UUU2" s="284"/>
      <c r="UUV2" s="284"/>
      <c r="UUW2" s="284"/>
      <c r="UUX2" s="284"/>
      <c r="UUY2" s="284"/>
      <c r="UUZ2" s="283"/>
      <c r="UVA2" s="284"/>
      <c r="UVB2" s="284"/>
      <c r="UVC2" s="284"/>
      <c r="UVD2" s="284"/>
      <c r="UVE2" s="284"/>
      <c r="UVF2" s="284"/>
      <c r="UVG2" s="284"/>
      <c r="UVH2" s="284"/>
      <c r="UVI2" s="284"/>
      <c r="UVJ2" s="284"/>
      <c r="UVK2" s="284"/>
      <c r="UVL2" s="284"/>
      <c r="UVM2" s="284"/>
      <c r="UVN2" s="284"/>
      <c r="UVO2" s="284"/>
      <c r="UVP2" s="283"/>
      <c r="UVQ2" s="284"/>
      <c r="UVR2" s="284"/>
      <c r="UVS2" s="284"/>
      <c r="UVT2" s="284"/>
      <c r="UVU2" s="284"/>
      <c r="UVV2" s="284"/>
      <c r="UVW2" s="284"/>
      <c r="UVX2" s="284"/>
      <c r="UVY2" s="284"/>
      <c r="UVZ2" s="284"/>
      <c r="UWA2" s="284"/>
      <c r="UWB2" s="284"/>
      <c r="UWC2" s="284"/>
      <c r="UWD2" s="284"/>
      <c r="UWE2" s="284"/>
      <c r="UWF2" s="283"/>
      <c r="UWG2" s="284"/>
      <c r="UWH2" s="284"/>
      <c r="UWI2" s="284"/>
      <c r="UWJ2" s="284"/>
      <c r="UWK2" s="284"/>
      <c r="UWL2" s="284"/>
      <c r="UWM2" s="284"/>
      <c r="UWN2" s="284"/>
      <c r="UWO2" s="284"/>
      <c r="UWP2" s="284"/>
      <c r="UWQ2" s="284"/>
      <c r="UWR2" s="284"/>
      <c r="UWS2" s="284"/>
      <c r="UWT2" s="284"/>
      <c r="UWU2" s="284"/>
      <c r="UWV2" s="283"/>
      <c r="UWW2" s="284"/>
      <c r="UWX2" s="284"/>
      <c r="UWY2" s="284"/>
      <c r="UWZ2" s="284"/>
      <c r="UXA2" s="284"/>
      <c r="UXB2" s="284"/>
      <c r="UXC2" s="284"/>
      <c r="UXD2" s="284"/>
      <c r="UXE2" s="284"/>
      <c r="UXF2" s="284"/>
      <c r="UXG2" s="284"/>
      <c r="UXH2" s="284"/>
      <c r="UXI2" s="284"/>
      <c r="UXJ2" s="284"/>
      <c r="UXK2" s="284"/>
      <c r="UXL2" s="283"/>
      <c r="UXM2" s="284"/>
      <c r="UXN2" s="284"/>
      <c r="UXO2" s="284"/>
      <c r="UXP2" s="284"/>
      <c r="UXQ2" s="284"/>
      <c r="UXR2" s="284"/>
      <c r="UXS2" s="284"/>
      <c r="UXT2" s="284"/>
      <c r="UXU2" s="284"/>
      <c r="UXV2" s="284"/>
      <c r="UXW2" s="284"/>
      <c r="UXX2" s="284"/>
      <c r="UXY2" s="284"/>
      <c r="UXZ2" s="284"/>
      <c r="UYA2" s="284"/>
      <c r="UYB2" s="283"/>
      <c r="UYC2" s="284"/>
      <c r="UYD2" s="284"/>
      <c r="UYE2" s="284"/>
      <c r="UYF2" s="284"/>
      <c r="UYG2" s="284"/>
      <c r="UYH2" s="284"/>
      <c r="UYI2" s="284"/>
      <c r="UYJ2" s="284"/>
      <c r="UYK2" s="284"/>
      <c r="UYL2" s="284"/>
      <c r="UYM2" s="284"/>
      <c r="UYN2" s="284"/>
      <c r="UYO2" s="284"/>
      <c r="UYP2" s="284"/>
      <c r="UYQ2" s="284"/>
      <c r="UYR2" s="283"/>
      <c r="UYS2" s="284"/>
      <c r="UYT2" s="284"/>
      <c r="UYU2" s="284"/>
      <c r="UYV2" s="284"/>
      <c r="UYW2" s="284"/>
      <c r="UYX2" s="284"/>
      <c r="UYY2" s="284"/>
      <c r="UYZ2" s="284"/>
      <c r="UZA2" s="284"/>
      <c r="UZB2" s="284"/>
      <c r="UZC2" s="284"/>
      <c r="UZD2" s="284"/>
      <c r="UZE2" s="284"/>
      <c r="UZF2" s="284"/>
      <c r="UZG2" s="284"/>
      <c r="UZH2" s="283"/>
      <c r="UZI2" s="284"/>
      <c r="UZJ2" s="284"/>
      <c r="UZK2" s="284"/>
      <c r="UZL2" s="284"/>
      <c r="UZM2" s="284"/>
      <c r="UZN2" s="284"/>
      <c r="UZO2" s="284"/>
      <c r="UZP2" s="284"/>
      <c r="UZQ2" s="284"/>
      <c r="UZR2" s="284"/>
      <c r="UZS2" s="284"/>
      <c r="UZT2" s="284"/>
      <c r="UZU2" s="284"/>
      <c r="UZV2" s="284"/>
      <c r="UZW2" s="284"/>
      <c r="UZX2" s="283"/>
      <c r="UZY2" s="284"/>
      <c r="UZZ2" s="284"/>
      <c r="VAA2" s="284"/>
      <c r="VAB2" s="284"/>
      <c r="VAC2" s="284"/>
      <c r="VAD2" s="284"/>
      <c r="VAE2" s="284"/>
      <c r="VAF2" s="284"/>
      <c r="VAG2" s="284"/>
      <c r="VAH2" s="284"/>
      <c r="VAI2" s="284"/>
      <c r="VAJ2" s="284"/>
      <c r="VAK2" s="284"/>
      <c r="VAL2" s="284"/>
      <c r="VAM2" s="284"/>
      <c r="VAN2" s="283"/>
      <c r="VAO2" s="284"/>
      <c r="VAP2" s="284"/>
      <c r="VAQ2" s="284"/>
      <c r="VAR2" s="284"/>
      <c r="VAS2" s="284"/>
      <c r="VAT2" s="284"/>
      <c r="VAU2" s="284"/>
      <c r="VAV2" s="284"/>
      <c r="VAW2" s="284"/>
      <c r="VAX2" s="284"/>
      <c r="VAY2" s="284"/>
      <c r="VAZ2" s="284"/>
      <c r="VBA2" s="284"/>
      <c r="VBB2" s="284"/>
      <c r="VBC2" s="284"/>
      <c r="VBD2" s="283"/>
      <c r="VBE2" s="284"/>
      <c r="VBF2" s="284"/>
      <c r="VBG2" s="284"/>
      <c r="VBH2" s="284"/>
      <c r="VBI2" s="284"/>
      <c r="VBJ2" s="284"/>
      <c r="VBK2" s="284"/>
      <c r="VBL2" s="284"/>
      <c r="VBM2" s="284"/>
      <c r="VBN2" s="284"/>
      <c r="VBO2" s="284"/>
      <c r="VBP2" s="284"/>
      <c r="VBQ2" s="284"/>
      <c r="VBR2" s="284"/>
      <c r="VBS2" s="284"/>
      <c r="VBT2" s="283"/>
      <c r="VBU2" s="284"/>
      <c r="VBV2" s="284"/>
      <c r="VBW2" s="284"/>
      <c r="VBX2" s="284"/>
      <c r="VBY2" s="284"/>
      <c r="VBZ2" s="284"/>
      <c r="VCA2" s="284"/>
      <c r="VCB2" s="284"/>
      <c r="VCC2" s="284"/>
      <c r="VCD2" s="284"/>
      <c r="VCE2" s="284"/>
      <c r="VCF2" s="284"/>
      <c r="VCG2" s="284"/>
      <c r="VCH2" s="284"/>
      <c r="VCI2" s="284"/>
      <c r="VCJ2" s="283"/>
      <c r="VCK2" s="284"/>
      <c r="VCL2" s="284"/>
      <c r="VCM2" s="284"/>
      <c r="VCN2" s="284"/>
      <c r="VCO2" s="284"/>
      <c r="VCP2" s="284"/>
      <c r="VCQ2" s="284"/>
      <c r="VCR2" s="284"/>
      <c r="VCS2" s="284"/>
      <c r="VCT2" s="284"/>
      <c r="VCU2" s="284"/>
      <c r="VCV2" s="284"/>
      <c r="VCW2" s="284"/>
      <c r="VCX2" s="284"/>
      <c r="VCY2" s="284"/>
      <c r="VCZ2" s="283"/>
      <c r="VDA2" s="284"/>
      <c r="VDB2" s="284"/>
      <c r="VDC2" s="284"/>
      <c r="VDD2" s="284"/>
      <c r="VDE2" s="284"/>
      <c r="VDF2" s="284"/>
      <c r="VDG2" s="284"/>
      <c r="VDH2" s="284"/>
      <c r="VDI2" s="284"/>
      <c r="VDJ2" s="284"/>
      <c r="VDK2" s="284"/>
      <c r="VDL2" s="284"/>
      <c r="VDM2" s="284"/>
      <c r="VDN2" s="284"/>
      <c r="VDO2" s="284"/>
      <c r="VDP2" s="283"/>
      <c r="VDQ2" s="284"/>
      <c r="VDR2" s="284"/>
      <c r="VDS2" s="284"/>
      <c r="VDT2" s="284"/>
      <c r="VDU2" s="284"/>
      <c r="VDV2" s="284"/>
      <c r="VDW2" s="284"/>
      <c r="VDX2" s="284"/>
      <c r="VDY2" s="284"/>
      <c r="VDZ2" s="284"/>
      <c r="VEA2" s="284"/>
      <c r="VEB2" s="284"/>
      <c r="VEC2" s="284"/>
      <c r="VED2" s="284"/>
      <c r="VEE2" s="284"/>
      <c r="VEF2" s="283"/>
      <c r="VEG2" s="284"/>
      <c r="VEH2" s="284"/>
      <c r="VEI2" s="284"/>
      <c r="VEJ2" s="284"/>
      <c r="VEK2" s="284"/>
      <c r="VEL2" s="284"/>
      <c r="VEM2" s="284"/>
      <c r="VEN2" s="284"/>
      <c r="VEO2" s="284"/>
      <c r="VEP2" s="284"/>
      <c r="VEQ2" s="284"/>
      <c r="VER2" s="284"/>
      <c r="VES2" s="284"/>
      <c r="VET2" s="284"/>
      <c r="VEU2" s="284"/>
      <c r="VEV2" s="283"/>
      <c r="VEW2" s="284"/>
      <c r="VEX2" s="284"/>
      <c r="VEY2" s="284"/>
      <c r="VEZ2" s="284"/>
      <c r="VFA2" s="284"/>
      <c r="VFB2" s="284"/>
      <c r="VFC2" s="284"/>
      <c r="VFD2" s="284"/>
      <c r="VFE2" s="284"/>
      <c r="VFF2" s="284"/>
      <c r="VFG2" s="284"/>
      <c r="VFH2" s="284"/>
      <c r="VFI2" s="284"/>
      <c r="VFJ2" s="284"/>
      <c r="VFK2" s="284"/>
      <c r="VFL2" s="283"/>
      <c r="VFM2" s="284"/>
      <c r="VFN2" s="284"/>
      <c r="VFO2" s="284"/>
      <c r="VFP2" s="284"/>
      <c r="VFQ2" s="284"/>
      <c r="VFR2" s="284"/>
      <c r="VFS2" s="284"/>
      <c r="VFT2" s="284"/>
      <c r="VFU2" s="284"/>
      <c r="VFV2" s="284"/>
      <c r="VFW2" s="284"/>
      <c r="VFX2" s="284"/>
      <c r="VFY2" s="284"/>
      <c r="VFZ2" s="284"/>
      <c r="VGA2" s="284"/>
      <c r="VGB2" s="283"/>
      <c r="VGC2" s="284"/>
      <c r="VGD2" s="284"/>
      <c r="VGE2" s="284"/>
      <c r="VGF2" s="284"/>
      <c r="VGG2" s="284"/>
      <c r="VGH2" s="284"/>
      <c r="VGI2" s="284"/>
      <c r="VGJ2" s="284"/>
      <c r="VGK2" s="284"/>
      <c r="VGL2" s="284"/>
      <c r="VGM2" s="284"/>
      <c r="VGN2" s="284"/>
      <c r="VGO2" s="284"/>
      <c r="VGP2" s="284"/>
      <c r="VGQ2" s="284"/>
      <c r="VGR2" s="283"/>
      <c r="VGS2" s="284"/>
      <c r="VGT2" s="284"/>
      <c r="VGU2" s="284"/>
      <c r="VGV2" s="284"/>
      <c r="VGW2" s="284"/>
      <c r="VGX2" s="284"/>
      <c r="VGY2" s="284"/>
      <c r="VGZ2" s="284"/>
      <c r="VHA2" s="284"/>
      <c r="VHB2" s="284"/>
      <c r="VHC2" s="284"/>
      <c r="VHD2" s="284"/>
      <c r="VHE2" s="284"/>
      <c r="VHF2" s="284"/>
      <c r="VHG2" s="284"/>
      <c r="VHH2" s="283"/>
      <c r="VHI2" s="284"/>
      <c r="VHJ2" s="284"/>
      <c r="VHK2" s="284"/>
      <c r="VHL2" s="284"/>
      <c r="VHM2" s="284"/>
      <c r="VHN2" s="284"/>
      <c r="VHO2" s="284"/>
      <c r="VHP2" s="284"/>
      <c r="VHQ2" s="284"/>
      <c r="VHR2" s="284"/>
      <c r="VHS2" s="284"/>
      <c r="VHT2" s="284"/>
      <c r="VHU2" s="284"/>
      <c r="VHV2" s="284"/>
      <c r="VHW2" s="284"/>
      <c r="VHX2" s="283"/>
      <c r="VHY2" s="284"/>
      <c r="VHZ2" s="284"/>
      <c r="VIA2" s="284"/>
      <c r="VIB2" s="284"/>
      <c r="VIC2" s="284"/>
      <c r="VID2" s="284"/>
      <c r="VIE2" s="284"/>
      <c r="VIF2" s="284"/>
      <c r="VIG2" s="284"/>
      <c r="VIH2" s="284"/>
      <c r="VII2" s="284"/>
      <c r="VIJ2" s="284"/>
      <c r="VIK2" s="284"/>
      <c r="VIL2" s="284"/>
      <c r="VIM2" s="284"/>
      <c r="VIN2" s="283"/>
      <c r="VIO2" s="284"/>
      <c r="VIP2" s="284"/>
      <c r="VIQ2" s="284"/>
      <c r="VIR2" s="284"/>
      <c r="VIS2" s="284"/>
      <c r="VIT2" s="284"/>
      <c r="VIU2" s="284"/>
      <c r="VIV2" s="284"/>
      <c r="VIW2" s="284"/>
      <c r="VIX2" s="284"/>
      <c r="VIY2" s="284"/>
      <c r="VIZ2" s="284"/>
      <c r="VJA2" s="284"/>
      <c r="VJB2" s="284"/>
      <c r="VJC2" s="284"/>
      <c r="VJD2" s="283"/>
      <c r="VJE2" s="284"/>
      <c r="VJF2" s="284"/>
      <c r="VJG2" s="284"/>
      <c r="VJH2" s="284"/>
      <c r="VJI2" s="284"/>
      <c r="VJJ2" s="284"/>
      <c r="VJK2" s="284"/>
      <c r="VJL2" s="284"/>
      <c r="VJM2" s="284"/>
      <c r="VJN2" s="284"/>
      <c r="VJO2" s="284"/>
      <c r="VJP2" s="284"/>
      <c r="VJQ2" s="284"/>
      <c r="VJR2" s="284"/>
      <c r="VJS2" s="284"/>
      <c r="VJT2" s="283"/>
      <c r="VJU2" s="284"/>
      <c r="VJV2" s="284"/>
      <c r="VJW2" s="284"/>
      <c r="VJX2" s="284"/>
      <c r="VJY2" s="284"/>
      <c r="VJZ2" s="284"/>
      <c r="VKA2" s="284"/>
      <c r="VKB2" s="284"/>
      <c r="VKC2" s="284"/>
      <c r="VKD2" s="284"/>
      <c r="VKE2" s="284"/>
      <c r="VKF2" s="284"/>
      <c r="VKG2" s="284"/>
      <c r="VKH2" s="284"/>
      <c r="VKI2" s="284"/>
      <c r="VKJ2" s="283"/>
      <c r="VKK2" s="284"/>
      <c r="VKL2" s="284"/>
      <c r="VKM2" s="284"/>
      <c r="VKN2" s="284"/>
      <c r="VKO2" s="284"/>
      <c r="VKP2" s="284"/>
      <c r="VKQ2" s="284"/>
      <c r="VKR2" s="284"/>
      <c r="VKS2" s="284"/>
      <c r="VKT2" s="284"/>
      <c r="VKU2" s="284"/>
      <c r="VKV2" s="284"/>
      <c r="VKW2" s="284"/>
      <c r="VKX2" s="284"/>
      <c r="VKY2" s="284"/>
      <c r="VKZ2" s="283"/>
      <c r="VLA2" s="284"/>
      <c r="VLB2" s="284"/>
      <c r="VLC2" s="284"/>
      <c r="VLD2" s="284"/>
      <c r="VLE2" s="284"/>
      <c r="VLF2" s="284"/>
      <c r="VLG2" s="284"/>
      <c r="VLH2" s="284"/>
      <c r="VLI2" s="284"/>
      <c r="VLJ2" s="284"/>
      <c r="VLK2" s="284"/>
      <c r="VLL2" s="284"/>
      <c r="VLM2" s="284"/>
      <c r="VLN2" s="284"/>
      <c r="VLO2" s="284"/>
      <c r="VLP2" s="283"/>
      <c r="VLQ2" s="284"/>
      <c r="VLR2" s="284"/>
      <c r="VLS2" s="284"/>
      <c r="VLT2" s="284"/>
      <c r="VLU2" s="284"/>
      <c r="VLV2" s="284"/>
      <c r="VLW2" s="284"/>
      <c r="VLX2" s="284"/>
      <c r="VLY2" s="284"/>
      <c r="VLZ2" s="284"/>
      <c r="VMA2" s="284"/>
      <c r="VMB2" s="284"/>
      <c r="VMC2" s="284"/>
      <c r="VMD2" s="284"/>
      <c r="VME2" s="284"/>
      <c r="VMF2" s="283"/>
      <c r="VMG2" s="284"/>
      <c r="VMH2" s="284"/>
      <c r="VMI2" s="284"/>
      <c r="VMJ2" s="284"/>
      <c r="VMK2" s="284"/>
      <c r="VML2" s="284"/>
      <c r="VMM2" s="284"/>
      <c r="VMN2" s="284"/>
      <c r="VMO2" s="284"/>
      <c r="VMP2" s="284"/>
      <c r="VMQ2" s="284"/>
      <c r="VMR2" s="284"/>
      <c r="VMS2" s="284"/>
      <c r="VMT2" s="284"/>
      <c r="VMU2" s="284"/>
      <c r="VMV2" s="283"/>
      <c r="VMW2" s="284"/>
      <c r="VMX2" s="284"/>
      <c r="VMY2" s="284"/>
      <c r="VMZ2" s="284"/>
      <c r="VNA2" s="284"/>
      <c r="VNB2" s="284"/>
      <c r="VNC2" s="284"/>
      <c r="VND2" s="284"/>
      <c r="VNE2" s="284"/>
      <c r="VNF2" s="284"/>
      <c r="VNG2" s="284"/>
      <c r="VNH2" s="284"/>
      <c r="VNI2" s="284"/>
      <c r="VNJ2" s="284"/>
      <c r="VNK2" s="284"/>
      <c r="VNL2" s="283"/>
      <c r="VNM2" s="284"/>
      <c r="VNN2" s="284"/>
      <c r="VNO2" s="284"/>
      <c r="VNP2" s="284"/>
      <c r="VNQ2" s="284"/>
      <c r="VNR2" s="284"/>
      <c r="VNS2" s="284"/>
      <c r="VNT2" s="284"/>
      <c r="VNU2" s="284"/>
      <c r="VNV2" s="284"/>
      <c r="VNW2" s="284"/>
      <c r="VNX2" s="284"/>
      <c r="VNY2" s="284"/>
      <c r="VNZ2" s="284"/>
      <c r="VOA2" s="284"/>
      <c r="VOB2" s="283"/>
      <c r="VOC2" s="284"/>
      <c r="VOD2" s="284"/>
      <c r="VOE2" s="284"/>
      <c r="VOF2" s="284"/>
      <c r="VOG2" s="284"/>
      <c r="VOH2" s="284"/>
      <c r="VOI2" s="284"/>
      <c r="VOJ2" s="284"/>
      <c r="VOK2" s="284"/>
      <c r="VOL2" s="284"/>
      <c r="VOM2" s="284"/>
      <c r="VON2" s="284"/>
      <c r="VOO2" s="284"/>
      <c r="VOP2" s="284"/>
      <c r="VOQ2" s="284"/>
      <c r="VOR2" s="283"/>
      <c r="VOS2" s="284"/>
      <c r="VOT2" s="284"/>
      <c r="VOU2" s="284"/>
      <c r="VOV2" s="284"/>
      <c r="VOW2" s="284"/>
      <c r="VOX2" s="284"/>
      <c r="VOY2" s="284"/>
      <c r="VOZ2" s="284"/>
      <c r="VPA2" s="284"/>
      <c r="VPB2" s="284"/>
      <c r="VPC2" s="284"/>
      <c r="VPD2" s="284"/>
      <c r="VPE2" s="284"/>
      <c r="VPF2" s="284"/>
      <c r="VPG2" s="284"/>
      <c r="VPH2" s="283"/>
      <c r="VPI2" s="284"/>
      <c r="VPJ2" s="284"/>
      <c r="VPK2" s="284"/>
      <c r="VPL2" s="284"/>
      <c r="VPM2" s="284"/>
      <c r="VPN2" s="284"/>
      <c r="VPO2" s="284"/>
      <c r="VPP2" s="284"/>
      <c r="VPQ2" s="284"/>
      <c r="VPR2" s="284"/>
      <c r="VPS2" s="284"/>
      <c r="VPT2" s="284"/>
      <c r="VPU2" s="284"/>
      <c r="VPV2" s="284"/>
      <c r="VPW2" s="284"/>
      <c r="VPX2" s="283"/>
      <c r="VPY2" s="284"/>
      <c r="VPZ2" s="284"/>
      <c r="VQA2" s="284"/>
      <c r="VQB2" s="284"/>
      <c r="VQC2" s="284"/>
      <c r="VQD2" s="284"/>
      <c r="VQE2" s="284"/>
      <c r="VQF2" s="284"/>
      <c r="VQG2" s="284"/>
      <c r="VQH2" s="284"/>
      <c r="VQI2" s="284"/>
      <c r="VQJ2" s="284"/>
      <c r="VQK2" s="284"/>
      <c r="VQL2" s="284"/>
      <c r="VQM2" s="284"/>
      <c r="VQN2" s="283"/>
      <c r="VQO2" s="284"/>
      <c r="VQP2" s="284"/>
      <c r="VQQ2" s="284"/>
      <c r="VQR2" s="284"/>
      <c r="VQS2" s="284"/>
      <c r="VQT2" s="284"/>
      <c r="VQU2" s="284"/>
      <c r="VQV2" s="284"/>
      <c r="VQW2" s="284"/>
      <c r="VQX2" s="284"/>
      <c r="VQY2" s="284"/>
      <c r="VQZ2" s="284"/>
      <c r="VRA2" s="284"/>
      <c r="VRB2" s="284"/>
      <c r="VRC2" s="284"/>
      <c r="VRD2" s="283"/>
      <c r="VRE2" s="284"/>
      <c r="VRF2" s="284"/>
      <c r="VRG2" s="284"/>
      <c r="VRH2" s="284"/>
      <c r="VRI2" s="284"/>
      <c r="VRJ2" s="284"/>
      <c r="VRK2" s="284"/>
      <c r="VRL2" s="284"/>
      <c r="VRM2" s="284"/>
      <c r="VRN2" s="284"/>
      <c r="VRO2" s="284"/>
      <c r="VRP2" s="284"/>
      <c r="VRQ2" s="284"/>
      <c r="VRR2" s="284"/>
      <c r="VRS2" s="284"/>
      <c r="VRT2" s="283"/>
      <c r="VRU2" s="284"/>
      <c r="VRV2" s="284"/>
      <c r="VRW2" s="284"/>
      <c r="VRX2" s="284"/>
      <c r="VRY2" s="284"/>
      <c r="VRZ2" s="284"/>
      <c r="VSA2" s="284"/>
      <c r="VSB2" s="284"/>
      <c r="VSC2" s="284"/>
      <c r="VSD2" s="284"/>
      <c r="VSE2" s="284"/>
      <c r="VSF2" s="284"/>
      <c r="VSG2" s="284"/>
      <c r="VSH2" s="284"/>
      <c r="VSI2" s="284"/>
      <c r="VSJ2" s="283"/>
      <c r="VSK2" s="284"/>
      <c r="VSL2" s="284"/>
      <c r="VSM2" s="284"/>
      <c r="VSN2" s="284"/>
      <c r="VSO2" s="284"/>
      <c r="VSP2" s="284"/>
      <c r="VSQ2" s="284"/>
      <c r="VSR2" s="284"/>
      <c r="VSS2" s="284"/>
      <c r="VST2" s="284"/>
      <c r="VSU2" s="284"/>
      <c r="VSV2" s="284"/>
      <c r="VSW2" s="284"/>
      <c r="VSX2" s="284"/>
      <c r="VSY2" s="284"/>
      <c r="VSZ2" s="283"/>
      <c r="VTA2" s="284"/>
      <c r="VTB2" s="284"/>
      <c r="VTC2" s="284"/>
      <c r="VTD2" s="284"/>
      <c r="VTE2" s="284"/>
      <c r="VTF2" s="284"/>
      <c r="VTG2" s="284"/>
      <c r="VTH2" s="284"/>
      <c r="VTI2" s="284"/>
      <c r="VTJ2" s="284"/>
      <c r="VTK2" s="284"/>
      <c r="VTL2" s="284"/>
      <c r="VTM2" s="284"/>
      <c r="VTN2" s="284"/>
      <c r="VTO2" s="284"/>
      <c r="VTP2" s="283"/>
      <c r="VTQ2" s="284"/>
      <c r="VTR2" s="284"/>
      <c r="VTS2" s="284"/>
      <c r="VTT2" s="284"/>
      <c r="VTU2" s="284"/>
      <c r="VTV2" s="284"/>
      <c r="VTW2" s="284"/>
      <c r="VTX2" s="284"/>
      <c r="VTY2" s="284"/>
      <c r="VTZ2" s="284"/>
      <c r="VUA2" s="284"/>
      <c r="VUB2" s="284"/>
      <c r="VUC2" s="284"/>
      <c r="VUD2" s="284"/>
      <c r="VUE2" s="284"/>
      <c r="VUF2" s="283"/>
      <c r="VUG2" s="284"/>
      <c r="VUH2" s="284"/>
      <c r="VUI2" s="284"/>
      <c r="VUJ2" s="284"/>
      <c r="VUK2" s="284"/>
      <c r="VUL2" s="284"/>
      <c r="VUM2" s="284"/>
      <c r="VUN2" s="284"/>
      <c r="VUO2" s="284"/>
      <c r="VUP2" s="284"/>
      <c r="VUQ2" s="284"/>
      <c r="VUR2" s="284"/>
      <c r="VUS2" s="284"/>
      <c r="VUT2" s="284"/>
      <c r="VUU2" s="284"/>
      <c r="VUV2" s="283"/>
      <c r="VUW2" s="284"/>
      <c r="VUX2" s="284"/>
      <c r="VUY2" s="284"/>
      <c r="VUZ2" s="284"/>
      <c r="VVA2" s="284"/>
      <c r="VVB2" s="284"/>
      <c r="VVC2" s="284"/>
      <c r="VVD2" s="284"/>
      <c r="VVE2" s="284"/>
      <c r="VVF2" s="284"/>
      <c r="VVG2" s="284"/>
      <c r="VVH2" s="284"/>
      <c r="VVI2" s="284"/>
      <c r="VVJ2" s="284"/>
      <c r="VVK2" s="284"/>
      <c r="VVL2" s="283"/>
      <c r="VVM2" s="284"/>
      <c r="VVN2" s="284"/>
      <c r="VVO2" s="284"/>
      <c r="VVP2" s="284"/>
      <c r="VVQ2" s="284"/>
      <c r="VVR2" s="284"/>
      <c r="VVS2" s="284"/>
      <c r="VVT2" s="284"/>
      <c r="VVU2" s="284"/>
      <c r="VVV2" s="284"/>
      <c r="VVW2" s="284"/>
      <c r="VVX2" s="284"/>
      <c r="VVY2" s="284"/>
      <c r="VVZ2" s="284"/>
      <c r="VWA2" s="284"/>
      <c r="VWB2" s="283"/>
      <c r="VWC2" s="284"/>
      <c r="VWD2" s="284"/>
      <c r="VWE2" s="284"/>
      <c r="VWF2" s="284"/>
      <c r="VWG2" s="284"/>
      <c r="VWH2" s="284"/>
      <c r="VWI2" s="284"/>
      <c r="VWJ2" s="284"/>
      <c r="VWK2" s="284"/>
      <c r="VWL2" s="284"/>
      <c r="VWM2" s="284"/>
      <c r="VWN2" s="284"/>
      <c r="VWO2" s="284"/>
      <c r="VWP2" s="284"/>
      <c r="VWQ2" s="284"/>
      <c r="VWR2" s="283"/>
      <c r="VWS2" s="284"/>
      <c r="VWT2" s="284"/>
      <c r="VWU2" s="284"/>
      <c r="VWV2" s="284"/>
      <c r="VWW2" s="284"/>
      <c r="VWX2" s="284"/>
      <c r="VWY2" s="284"/>
      <c r="VWZ2" s="284"/>
      <c r="VXA2" s="284"/>
      <c r="VXB2" s="284"/>
      <c r="VXC2" s="284"/>
      <c r="VXD2" s="284"/>
      <c r="VXE2" s="284"/>
      <c r="VXF2" s="284"/>
      <c r="VXG2" s="284"/>
      <c r="VXH2" s="283"/>
      <c r="VXI2" s="284"/>
      <c r="VXJ2" s="284"/>
      <c r="VXK2" s="284"/>
      <c r="VXL2" s="284"/>
      <c r="VXM2" s="284"/>
      <c r="VXN2" s="284"/>
      <c r="VXO2" s="284"/>
      <c r="VXP2" s="284"/>
      <c r="VXQ2" s="284"/>
      <c r="VXR2" s="284"/>
      <c r="VXS2" s="284"/>
      <c r="VXT2" s="284"/>
      <c r="VXU2" s="284"/>
      <c r="VXV2" s="284"/>
      <c r="VXW2" s="284"/>
      <c r="VXX2" s="283"/>
      <c r="VXY2" s="284"/>
      <c r="VXZ2" s="284"/>
      <c r="VYA2" s="284"/>
      <c r="VYB2" s="284"/>
      <c r="VYC2" s="284"/>
      <c r="VYD2" s="284"/>
      <c r="VYE2" s="284"/>
      <c r="VYF2" s="284"/>
      <c r="VYG2" s="284"/>
      <c r="VYH2" s="284"/>
      <c r="VYI2" s="284"/>
      <c r="VYJ2" s="284"/>
      <c r="VYK2" s="284"/>
      <c r="VYL2" s="284"/>
      <c r="VYM2" s="284"/>
      <c r="VYN2" s="283"/>
      <c r="VYO2" s="284"/>
      <c r="VYP2" s="284"/>
      <c r="VYQ2" s="284"/>
      <c r="VYR2" s="284"/>
      <c r="VYS2" s="284"/>
      <c r="VYT2" s="284"/>
      <c r="VYU2" s="284"/>
      <c r="VYV2" s="284"/>
      <c r="VYW2" s="284"/>
      <c r="VYX2" s="284"/>
      <c r="VYY2" s="284"/>
      <c r="VYZ2" s="284"/>
      <c r="VZA2" s="284"/>
      <c r="VZB2" s="284"/>
      <c r="VZC2" s="284"/>
      <c r="VZD2" s="283"/>
      <c r="VZE2" s="284"/>
      <c r="VZF2" s="284"/>
      <c r="VZG2" s="284"/>
      <c r="VZH2" s="284"/>
      <c r="VZI2" s="284"/>
      <c r="VZJ2" s="284"/>
      <c r="VZK2" s="284"/>
      <c r="VZL2" s="284"/>
      <c r="VZM2" s="284"/>
      <c r="VZN2" s="284"/>
      <c r="VZO2" s="284"/>
      <c r="VZP2" s="284"/>
      <c r="VZQ2" s="284"/>
      <c r="VZR2" s="284"/>
      <c r="VZS2" s="284"/>
      <c r="VZT2" s="283"/>
      <c r="VZU2" s="284"/>
      <c r="VZV2" s="284"/>
      <c r="VZW2" s="284"/>
      <c r="VZX2" s="284"/>
      <c r="VZY2" s="284"/>
      <c r="VZZ2" s="284"/>
      <c r="WAA2" s="284"/>
      <c r="WAB2" s="284"/>
      <c r="WAC2" s="284"/>
      <c r="WAD2" s="284"/>
      <c r="WAE2" s="284"/>
      <c r="WAF2" s="284"/>
      <c r="WAG2" s="284"/>
      <c r="WAH2" s="284"/>
      <c r="WAI2" s="284"/>
      <c r="WAJ2" s="283"/>
      <c r="WAK2" s="284"/>
      <c r="WAL2" s="284"/>
      <c r="WAM2" s="284"/>
      <c r="WAN2" s="284"/>
      <c r="WAO2" s="284"/>
      <c r="WAP2" s="284"/>
      <c r="WAQ2" s="284"/>
      <c r="WAR2" s="284"/>
      <c r="WAS2" s="284"/>
      <c r="WAT2" s="284"/>
      <c r="WAU2" s="284"/>
      <c r="WAV2" s="284"/>
      <c r="WAW2" s="284"/>
      <c r="WAX2" s="284"/>
      <c r="WAY2" s="284"/>
      <c r="WAZ2" s="283"/>
      <c r="WBA2" s="284"/>
      <c r="WBB2" s="284"/>
      <c r="WBC2" s="284"/>
      <c r="WBD2" s="284"/>
      <c r="WBE2" s="284"/>
      <c r="WBF2" s="284"/>
      <c r="WBG2" s="284"/>
      <c r="WBH2" s="284"/>
      <c r="WBI2" s="284"/>
      <c r="WBJ2" s="284"/>
      <c r="WBK2" s="284"/>
      <c r="WBL2" s="284"/>
      <c r="WBM2" s="284"/>
      <c r="WBN2" s="284"/>
      <c r="WBO2" s="284"/>
      <c r="WBP2" s="283"/>
      <c r="WBQ2" s="284"/>
      <c r="WBR2" s="284"/>
      <c r="WBS2" s="284"/>
      <c r="WBT2" s="284"/>
      <c r="WBU2" s="284"/>
      <c r="WBV2" s="284"/>
      <c r="WBW2" s="284"/>
      <c r="WBX2" s="284"/>
      <c r="WBY2" s="284"/>
      <c r="WBZ2" s="284"/>
      <c r="WCA2" s="284"/>
      <c r="WCB2" s="284"/>
      <c r="WCC2" s="284"/>
      <c r="WCD2" s="284"/>
      <c r="WCE2" s="284"/>
      <c r="WCF2" s="283"/>
      <c r="WCG2" s="284"/>
      <c r="WCH2" s="284"/>
      <c r="WCI2" s="284"/>
      <c r="WCJ2" s="284"/>
      <c r="WCK2" s="284"/>
      <c r="WCL2" s="284"/>
      <c r="WCM2" s="284"/>
      <c r="WCN2" s="284"/>
      <c r="WCO2" s="284"/>
      <c r="WCP2" s="284"/>
      <c r="WCQ2" s="284"/>
      <c r="WCR2" s="284"/>
      <c r="WCS2" s="284"/>
      <c r="WCT2" s="284"/>
      <c r="WCU2" s="284"/>
      <c r="WCV2" s="283"/>
      <c r="WCW2" s="284"/>
      <c r="WCX2" s="284"/>
      <c r="WCY2" s="284"/>
      <c r="WCZ2" s="284"/>
      <c r="WDA2" s="284"/>
      <c r="WDB2" s="284"/>
      <c r="WDC2" s="284"/>
      <c r="WDD2" s="284"/>
      <c r="WDE2" s="284"/>
      <c r="WDF2" s="284"/>
      <c r="WDG2" s="284"/>
      <c r="WDH2" s="284"/>
      <c r="WDI2" s="284"/>
      <c r="WDJ2" s="284"/>
      <c r="WDK2" s="284"/>
      <c r="WDL2" s="283"/>
      <c r="WDM2" s="284"/>
      <c r="WDN2" s="284"/>
      <c r="WDO2" s="284"/>
      <c r="WDP2" s="284"/>
      <c r="WDQ2" s="284"/>
      <c r="WDR2" s="284"/>
      <c r="WDS2" s="284"/>
      <c r="WDT2" s="284"/>
      <c r="WDU2" s="284"/>
      <c r="WDV2" s="284"/>
      <c r="WDW2" s="284"/>
      <c r="WDX2" s="284"/>
      <c r="WDY2" s="284"/>
      <c r="WDZ2" s="284"/>
      <c r="WEA2" s="284"/>
      <c r="WEB2" s="283"/>
      <c r="WEC2" s="284"/>
      <c r="WED2" s="284"/>
      <c r="WEE2" s="284"/>
      <c r="WEF2" s="284"/>
      <c r="WEG2" s="284"/>
      <c r="WEH2" s="284"/>
      <c r="WEI2" s="284"/>
      <c r="WEJ2" s="284"/>
      <c r="WEK2" s="284"/>
      <c r="WEL2" s="284"/>
      <c r="WEM2" s="284"/>
      <c r="WEN2" s="284"/>
      <c r="WEO2" s="284"/>
      <c r="WEP2" s="284"/>
      <c r="WEQ2" s="284"/>
      <c r="WER2" s="283"/>
      <c r="WES2" s="284"/>
      <c r="WET2" s="284"/>
      <c r="WEU2" s="284"/>
      <c r="WEV2" s="284"/>
      <c r="WEW2" s="284"/>
      <c r="WEX2" s="284"/>
      <c r="WEY2" s="284"/>
      <c r="WEZ2" s="284"/>
      <c r="WFA2" s="284"/>
      <c r="WFB2" s="284"/>
      <c r="WFC2" s="284"/>
      <c r="WFD2" s="284"/>
      <c r="WFE2" s="284"/>
      <c r="WFF2" s="284"/>
      <c r="WFG2" s="284"/>
      <c r="WFH2" s="283"/>
      <c r="WFI2" s="284"/>
      <c r="WFJ2" s="284"/>
      <c r="WFK2" s="284"/>
      <c r="WFL2" s="284"/>
      <c r="WFM2" s="284"/>
      <c r="WFN2" s="284"/>
      <c r="WFO2" s="284"/>
      <c r="WFP2" s="284"/>
      <c r="WFQ2" s="284"/>
      <c r="WFR2" s="284"/>
      <c r="WFS2" s="284"/>
      <c r="WFT2" s="284"/>
      <c r="WFU2" s="284"/>
      <c r="WFV2" s="284"/>
      <c r="WFW2" s="284"/>
      <c r="WFX2" s="283"/>
      <c r="WFY2" s="284"/>
      <c r="WFZ2" s="284"/>
      <c r="WGA2" s="284"/>
      <c r="WGB2" s="284"/>
      <c r="WGC2" s="284"/>
      <c r="WGD2" s="284"/>
      <c r="WGE2" s="284"/>
      <c r="WGF2" s="284"/>
      <c r="WGG2" s="284"/>
      <c r="WGH2" s="284"/>
      <c r="WGI2" s="284"/>
      <c r="WGJ2" s="284"/>
      <c r="WGK2" s="284"/>
      <c r="WGL2" s="284"/>
      <c r="WGM2" s="284"/>
      <c r="WGN2" s="283"/>
      <c r="WGO2" s="284"/>
      <c r="WGP2" s="284"/>
      <c r="WGQ2" s="284"/>
      <c r="WGR2" s="284"/>
      <c r="WGS2" s="284"/>
      <c r="WGT2" s="284"/>
      <c r="WGU2" s="284"/>
      <c r="WGV2" s="284"/>
      <c r="WGW2" s="284"/>
      <c r="WGX2" s="284"/>
      <c r="WGY2" s="284"/>
      <c r="WGZ2" s="284"/>
      <c r="WHA2" s="284"/>
      <c r="WHB2" s="284"/>
      <c r="WHC2" s="284"/>
      <c r="WHD2" s="283"/>
      <c r="WHE2" s="284"/>
      <c r="WHF2" s="284"/>
      <c r="WHG2" s="284"/>
      <c r="WHH2" s="284"/>
      <c r="WHI2" s="284"/>
      <c r="WHJ2" s="284"/>
      <c r="WHK2" s="284"/>
      <c r="WHL2" s="284"/>
      <c r="WHM2" s="284"/>
      <c r="WHN2" s="284"/>
      <c r="WHO2" s="284"/>
      <c r="WHP2" s="284"/>
      <c r="WHQ2" s="284"/>
      <c r="WHR2" s="284"/>
      <c r="WHS2" s="284"/>
      <c r="WHT2" s="283"/>
      <c r="WHU2" s="284"/>
      <c r="WHV2" s="284"/>
      <c r="WHW2" s="284"/>
      <c r="WHX2" s="284"/>
      <c r="WHY2" s="284"/>
      <c r="WHZ2" s="284"/>
      <c r="WIA2" s="284"/>
      <c r="WIB2" s="284"/>
      <c r="WIC2" s="284"/>
      <c r="WID2" s="284"/>
      <c r="WIE2" s="284"/>
      <c r="WIF2" s="284"/>
      <c r="WIG2" s="284"/>
      <c r="WIH2" s="284"/>
      <c r="WII2" s="284"/>
      <c r="WIJ2" s="283"/>
      <c r="WIK2" s="284"/>
      <c r="WIL2" s="284"/>
      <c r="WIM2" s="284"/>
      <c r="WIN2" s="284"/>
      <c r="WIO2" s="284"/>
      <c r="WIP2" s="284"/>
      <c r="WIQ2" s="284"/>
      <c r="WIR2" s="284"/>
      <c r="WIS2" s="284"/>
      <c r="WIT2" s="284"/>
      <c r="WIU2" s="284"/>
      <c r="WIV2" s="284"/>
      <c r="WIW2" s="284"/>
      <c r="WIX2" s="284"/>
      <c r="WIY2" s="284"/>
      <c r="WIZ2" s="283"/>
      <c r="WJA2" s="284"/>
      <c r="WJB2" s="284"/>
      <c r="WJC2" s="284"/>
      <c r="WJD2" s="284"/>
      <c r="WJE2" s="284"/>
      <c r="WJF2" s="284"/>
      <c r="WJG2" s="284"/>
      <c r="WJH2" s="284"/>
      <c r="WJI2" s="284"/>
      <c r="WJJ2" s="284"/>
      <c r="WJK2" s="284"/>
      <c r="WJL2" s="284"/>
      <c r="WJM2" s="284"/>
      <c r="WJN2" s="284"/>
      <c r="WJO2" s="284"/>
      <c r="WJP2" s="283"/>
      <c r="WJQ2" s="284"/>
      <c r="WJR2" s="284"/>
      <c r="WJS2" s="284"/>
      <c r="WJT2" s="284"/>
      <c r="WJU2" s="284"/>
      <c r="WJV2" s="284"/>
      <c r="WJW2" s="284"/>
      <c r="WJX2" s="284"/>
      <c r="WJY2" s="284"/>
      <c r="WJZ2" s="284"/>
      <c r="WKA2" s="284"/>
      <c r="WKB2" s="284"/>
      <c r="WKC2" s="284"/>
      <c r="WKD2" s="284"/>
      <c r="WKE2" s="284"/>
      <c r="WKF2" s="283"/>
      <c r="WKG2" s="284"/>
      <c r="WKH2" s="284"/>
      <c r="WKI2" s="284"/>
      <c r="WKJ2" s="284"/>
      <c r="WKK2" s="284"/>
      <c r="WKL2" s="284"/>
      <c r="WKM2" s="284"/>
      <c r="WKN2" s="284"/>
      <c r="WKO2" s="284"/>
      <c r="WKP2" s="284"/>
      <c r="WKQ2" s="284"/>
      <c r="WKR2" s="284"/>
      <c r="WKS2" s="284"/>
      <c r="WKT2" s="284"/>
      <c r="WKU2" s="284"/>
      <c r="WKV2" s="283"/>
      <c r="WKW2" s="284"/>
      <c r="WKX2" s="284"/>
      <c r="WKY2" s="284"/>
      <c r="WKZ2" s="284"/>
      <c r="WLA2" s="284"/>
      <c r="WLB2" s="284"/>
      <c r="WLC2" s="284"/>
      <c r="WLD2" s="284"/>
      <c r="WLE2" s="284"/>
      <c r="WLF2" s="284"/>
      <c r="WLG2" s="284"/>
      <c r="WLH2" s="284"/>
      <c r="WLI2" s="284"/>
      <c r="WLJ2" s="284"/>
      <c r="WLK2" s="284"/>
      <c r="WLL2" s="283"/>
      <c r="WLM2" s="284"/>
      <c r="WLN2" s="284"/>
      <c r="WLO2" s="284"/>
      <c r="WLP2" s="284"/>
      <c r="WLQ2" s="284"/>
      <c r="WLR2" s="284"/>
      <c r="WLS2" s="284"/>
      <c r="WLT2" s="284"/>
      <c r="WLU2" s="284"/>
      <c r="WLV2" s="284"/>
      <c r="WLW2" s="284"/>
      <c r="WLX2" s="284"/>
      <c r="WLY2" s="284"/>
      <c r="WLZ2" s="284"/>
      <c r="WMA2" s="284"/>
      <c r="WMB2" s="283"/>
      <c r="WMC2" s="284"/>
      <c r="WMD2" s="284"/>
      <c r="WME2" s="284"/>
      <c r="WMF2" s="284"/>
      <c r="WMG2" s="284"/>
      <c r="WMH2" s="284"/>
      <c r="WMI2" s="284"/>
      <c r="WMJ2" s="284"/>
      <c r="WMK2" s="284"/>
      <c r="WML2" s="284"/>
      <c r="WMM2" s="284"/>
      <c r="WMN2" s="284"/>
      <c r="WMO2" s="284"/>
      <c r="WMP2" s="284"/>
      <c r="WMQ2" s="284"/>
      <c r="WMR2" s="283"/>
      <c r="WMS2" s="284"/>
      <c r="WMT2" s="284"/>
      <c r="WMU2" s="284"/>
      <c r="WMV2" s="284"/>
      <c r="WMW2" s="284"/>
      <c r="WMX2" s="284"/>
      <c r="WMY2" s="284"/>
      <c r="WMZ2" s="284"/>
      <c r="WNA2" s="284"/>
      <c r="WNB2" s="284"/>
      <c r="WNC2" s="284"/>
      <c r="WND2" s="284"/>
      <c r="WNE2" s="284"/>
      <c r="WNF2" s="284"/>
      <c r="WNG2" s="284"/>
      <c r="WNH2" s="283"/>
      <c r="WNI2" s="284"/>
      <c r="WNJ2" s="284"/>
      <c r="WNK2" s="284"/>
      <c r="WNL2" s="284"/>
      <c r="WNM2" s="284"/>
      <c r="WNN2" s="284"/>
      <c r="WNO2" s="284"/>
      <c r="WNP2" s="284"/>
      <c r="WNQ2" s="284"/>
      <c r="WNR2" s="284"/>
      <c r="WNS2" s="284"/>
      <c r="WNT2" s="284"/>
      <c r="WNU2" s="284"/>
      <c r="WNV2" s="284"/>
      <c r="WNW2" s="284"/>
      <c r="WNX2" s="283"/>
      <c r="WNY2" s="284"/>
      <c r="WNZ2" s="284"/>
      <c r="WOA2" s="284"/>
      <c r="WOB2" s="284"/>
      <c r="WOC2" s="284"/>
      <c r="WOD2" s="284"/>
      <c r="WOE2" s="284"/>
      <c r="WOF2" s="284"/>
      <c r="WOG2" s="284"/>
      <c r="WOH2" s="284"/>
      <c r="WOI2" s="284"/>
      <c r="WOJ2" s="284"/>
      <c r="WOK2" s="284"/>
      <c r="WOL2" s="284"/>
      <c r="WOM2" s="284"/>
      <c r="WON2" s="283"/>
      <c r="WOO2" s="284"/>
      <c r="WOP2" s="284"/>
      <c r="WOQ2" s="284"/>
      <c r="WOR2" s="284"/>
      <c r="WOS2" s="284"/>
      <c r="WOT2" s="284"/>
      <c r="WOU2" s="284"/>
      <c r="WOV2" s="284"/>
      <c r="WOW2" s="284"/>
      <c r="WOX2" s="284"/>
      <c r="WOY2" s="284"/>
      <c r="WOZ2" s="284"/>
      <c r="WPA2" s="284"/>
      <c r="WPB2" s="284"/>
      <c r="WPC2" s="284"/>
      <c r="WPD2" s="283"/>
      <c r="WPE2" s="284"/>
      <c r="WPF2" s="284"/>
      <c r="WPG2" s="284"/>
      <c r="WPH2" s="284"/>
      <c r="WPI2" s="284"/>
      <c r="WPJ2" s="284"/>
      <c r="WPK2" s="284"/>
      <c r="WPL2" s="284"/>
      <c r="WPM2" s="284"/>
      <c r="WPN2" s="284"/>
      <c r="WPO2" s="284"/>
      <c r="WPP2" s="284"/>
      <c r="WPQ2" s="284"/>
      <c r="WPR2" s="284"/>
      <c r="WPS2" s="284"/>
      <c r="WPT2" s="283"/>
      <c r="WPU2" s="284"/>
      <c r="WPV2" s="284"/>
      <c r="WPW2" s="284"/>
      <c r="WPX2" s="284"/>
      <c r="WPY2" s="284"/>
      <c r="WPZ2" s="284"/>
      <c r="WQA2" s="284"/>
      <c r="WQB2" s="284"/>
      <c r="WQC2" s="284"/>
      <c r="WQD2" s="284"/>
      <c r="WQE2" s="284"/>
      <c r="WQF2" s="284"/>
      <c r="WQG2" s="284"/>
      <c r="WQH2" s="284"/>
      <c r="WQI2" s="284"/>
      <c r="WQJ2" s="283"/>
      <c r="WQK2" s="284"/>
      <c r="WQL2" s="284"/>
      <c r="WQM2" s="284"/>
      <c r="WQN2" s="284"/>
      <c r="WQO2" s="284"/>
      <c r="WQP2" s="284"/>
      <c r="WQQ2" s="284"/>
      <c r="WQR2" s="284"/>
      <c r="WQS2" s="284"/>
      <c r="WQT2" s="284"/>
      <c r="WQU2" s="284"/>
      <c r="WQV2" s="284"/>
      <c r="WQW2" s="284"/>
      <c r="WQX2" s="284"/>
      <c r="WQY2" s="284"/>
      <c r="WQZ2" s="283"/>
      <c r="WRA2" s="284"/>
      <c r="WRB2" s="284"/>
      <c r="WRC2" s="284"/>
      <c r="WRD2" s="284"/>
      <c r="WRE2" s="284"/>
      <c r="WRF2" s="284"/>
      <c r="WRG2" s="284"/>
      <c r="WRH2" s="284"/>
      <c r="WRI2" s="284"/>
      <c r="WRJ2" s="284"/>
      <c r="WRK2" s="284"/>
      <c r="WRL2" s="284"/>
      <c r="WRM2" s="284"/>
      <c r="WRN2" s="284"/>
      <c r="WRO2" s="284"/>
      <c r="WRP2" s="283"/>
      <c r="WRQ2" s="284"/>
      <c r="WRR2" s="284"/>
      <c r="WRS2" s="284"/>
      <c r="WRT2" s="284"/>
      <c r="WRU2" s="284"/>
      <c r="WRV2" s="284"/>
      <c r="WRW2" s="284"/>
      <c r="WRX2" s="284"/>
      <c r="WRY2" s="284"/>
      <c r="WRZ2" s="284"/>
      <c r="WSA2" s="284"/>
      <c r="WSB2" s="284"/>
      <c r="WSC2" s="284"/>
      <c r="WSD2" s="284"/>
      <c r="WSE2" s="284"/>
      <c r="WSF2" s="283"/>
      <c r="WSG2" s="284"/>
      <c r="WSH2" s="284"/>
      <c r="WSI2" s="284"/>
      <c r="WSJ2" s="284"/>
      <c r="WSK2" s="284"/>
      <c r="WSL2" s="284"/>
      <c r="WSM2" s="284"/>
      <c r="WSN2" s="284"/>
      <c r="WSO2" s="284"/>
      <c r="WSP2" s="284"/>
      <c r="WSQ2" s="284"/>
      <c r="WSR2" s="284"/>
      <c r="WSS2" s="284"/>
      <c r="WST2" s="284"/>
      <c r="WSU2" s="284"/>
      <c r="WSV2" s="283"/>
      <c r="WSW2" s="284"/>
      <c r="WSX2" s="284"/>
      <c r="WSY2" s="284"/>
      <c r="WSZ2" s="284"/>
      <c r="WTA2" s="284"/>
      <c r="WTB2" s="284"/>
      <c r="WTC2" s="284"/>
      <c r="WTD2" s="284"/>
      <c r="WTE2" s="284"/>
      <c r="WTF2" s="284"/>
      <c r="WTG2" s="284"/>
      <c r="WTH2" s="284"/>
      <c r="WTI2" s="284"/>
      <c r="WTJ2" s="284"/>
      <c r="WTK2" s="284"/>
      <c r="WTL2" s="283"/>
      <c r="WTM2" s="284"/>
      <c r="WTN2" s="284"/>
      <c r="WTO2" s="284"/>
      <c r="WTP2" s="284"/>
      <c r="WTQ2" s="284"/>
      <c r="WTR2" s="284"/>
      <c r="WTS2" s="284"/>
      <c r="WTT2" s="284"/>
      <c r="WTU2" s="284"/>
      <c r="WTV2" s="284"/>
      <c r="WTW2" s="284"/>
      <c r="WTX2" s="284"/>
      <c r="WTY2" s="284"/>
      <c r="WTZ2" s="284"/>
      <c r="WUA2" s="284"/>
      <c r="WUB2" s="283"/>
      <c r="WUC2" s="284"/>
      <c r="WUD2" s="284"/>
      <c r="WUE2" s="284"/>
      <c r="WUF2" s="284"/>
      <c r="WUG2" s="284"/>
      <c r="WUH2" s="284"/>
      <c r="WUI2" s="284"/>
      <c r="WUJ2" s="284"/>
      <c r="WUK2" s="284"/>
      <c r="WUL2" s="284"/>
      <c r="WUM2" s="284"/>
      <c r="WUN2" s="284"/>
      <c r="WUO2" s="284"/>
      <c r="WUP2" s="284"/>
      <c r="WUQ2" s="284"/>
      <c r="WUR2" s="283"/>
      <c r="WUS2" s="284"/>
      <c r="WUT2" s="284"/>
      <c r="WUU2" s="284"/>
      <c r="WUV2" s="284"/>
      <c r="WUW2" s="284"/>
      <c r="WUX2" s="284"/>
      <c r="WUY2" s="284"/>
      <c r="WUZ2" s="284"/>
      <c r="WVA2" s="284"/>
      <c r="WVB2" s="284"/>
      <c r="WVC2" s="284"/>
      <c r="WVD2" s="284"/>
      <c r="WVE2" s="284"/>
      <c r="WVF2" s="284"/>
      <c r="WVG2" s="284"/>
      <c r="WVH2" s="283"/>
      <c r="WVI2" s="284"/>
      <c r="WVJ2" s="284"/>
      <c r="WVK2" s="284"/>
      <c r="WVL2" s="284"/>
      <c r="WVM2" s="284"/>
      <c r="WVN2" s="284"/>
      <c r="WVO2" s="284"/>
      <c r="WVP2" s="284"/>
      <c r="WVQ2" s="284"/>
      <c r="WVR2" s="284"/>
      <c r="WVS2" s="284"/>
      <c r="WVT2" s="284"/>
      <c r="WVU2" s="284"/>
      <c r="WVV2" s="284"/>
      <c r="WVW2" s="284"/>
      <c r="WVX2" s="283"/>
      <c r="WVY2" s="284"/>
      <c r="WVZ2" s="284"/>
      <c r="WWA2" s="284"/>
      <c r="WWB2" s="284"/>
      <c r="WWC2" s="284"/>
      <c r="WWD2" s="284"/>
      <c r="WWE2" s="284"/>
      <c r="WWF2" s="284"/>
      <c r="WWG2" s="284"/>
      <c r="WWH2" s="284"/>
      <c r="WWI2" s="284"/>
      <c r="WWJ2" s="284"/>
      <c r="WWK2" s="284"/>
      <c r="WWL2" s="284"/>
      <c r="WWM2" s="284"/>
      <c r="WWN2" s="283"/>
      <c r="WWO2" s="284"/>
      <c r="WWP2" s="284"/>
      <c r="WWQ2" s="284"/>
      <c r="WWR2" s="284"/>
      <c r="WWS2" s="284"/>
      <c r="WWT2" s="284"/>
      <c r="WWU2" s="284"/>
      <c r="WWV2" s="284"/>
      <c r="WWW2" s="284"/>
      <c r="WWX2" s="284"/>
      <c r="WWY2" s="284"/>
      <c r="WWZ2" s="284"/>
      <c r="WXA2" s="284"/>
      <c r="WXB2" s="284"/>
      <c r="WXC2" s="284"/>
      <c r="WXD2" s="283"/>
      <c r="WXE2" s="284"/>
      <c r="WXF2" s="284"/>
      <c r="WXG2" s="284"/>
      <c r="WXH2" s="284"/>
      <c r="WXI2" s="284"/>
      <c r="WXJ2" s="284"/>
      <c r="WXK2" s="284"/>
      <c r="WXL2" s="284"/>
      <c r="WXM2" s="284"/>
      <c r="WXN2" s="284"/>
      <c r="WXO2" s="284"/>
      <c r="WXP2" s="284"/>
      <c r="WXQ2" s="284"/>
      <c r="WXR2" s="284"/>
      <c r="WXS2" s="284"/>
      <c r="WXT2" s="283"/>
      <c r="WXU2" s="284"/>
      <c r="WXV2" s="284"/>
      <c r="WXW2" s="284"/>
      <c r="WXX2" s="284"/>
      <c r="WXY2" s="284"/>
      <c r="WXZ2" s="284"/>
      <c r="WYA2" s="284"/>
      <c r="WYB2" s="284"/>
      <c r="WYC2" s="284"/>
      <c r="WYD2" s="284"/>
      <c r="WYE2" s="284"/>
      <c r="WYF2" s="284"/>
      <c r="WYG2" s="284"/>
      <c r="WYH2" s="284"/>
      <c r="WYI2" s="284"/>
      <c r="WYJ2" s="283"/>
      <c r="WYK2" s="284"/>
      <c r="WYL2" s="284"/>
      <c r="WYM2" s="284"/>
      <c r="WYN2" s="284"/>
      <c r="WYO2" s="284"/>
      <c r="WYP2" s="284"/>
      <c r="WYQ2" s="284"/>
      <c r="WYR2" s="284"/>
      <c r="WYS2" s="284"/>
      <c r="WYT2" s="284"/>
      <c r="WYU2" s="284"/>
      <c r="WYV2" s="284"/>
      <c r="WYW2" s="284"/>
      <c r="WYX2" s="284"/>
      <c r="WYY2" s="284"/>
      <c r="WYZ2" s="283"/>
      <c r="WZA2" s="284"/>
      <c r="WZB2" s="284"/>
      <c r="WZC2" s="284"/>
      <c r="WZD2" s="284"/>
      <c r="WZE2" s="284"/>
      <c r="WZF2" s="284"/>
      <c r="WZG2" s="284"/>
      <c r="WZH2" s="284"/>
      <c r="WZI2" s="284"/>
      <c r="WZJ2" s="284"/>
      <c r="WZK2" s="284"/>
      <c r="WZL2" s="284"/>
      <c r="WZM2" s="284"/>
      <c r="WZN2" s="284"/>
      <c r="WZO2" s="284"/>
      <c r="WZP2" s="283"/>
      <c r="WZQ2" s="284"/>
      <c r="WZR2" s="284"/>
      <c r="WZS2" s="284"/>
      <c r="WZT2" s="284"/>
      <c r="WZU2" s="284"/>
      <c r="WZV2" s="284"/>
      <c r="WZW2" s="284"/>
      <c r="WZX2" s="284"/>
      <c r="WZY2" s="284"/>
      <c r="WZZ2" s="284"/>
      <c r="XAA2" s="284"/>
      <c r="XAB2" s="284"/>
      <c r="XAC2" s="284"/>
      <c r="XAD2" s="284"/>
      <c r="XAE2" s="284"/>
      <c r="XAF2" s="283"/>
      <c r="XAG2" s="284"/>
      <c r="XAH2" s="284"/>
      <c r="XAI2" s="284"/>
      <c r="XAJ2" s="284"/>
      <c r="XAK2" s="284"/>
      <c r="XAL2" s="284"/>
      <c r="XAM2" s="284"/>
      <c r="XAN2" s="284"/>
      <c r="XAO2" s="284"/>
      <c r="XAP2" s="284"/>
      <c r="XAQ2" s="284"/>
      <c r="XAR2" s="284"/>
      <c r="XAS2" s="284"/>
      <c r="XAT2" s="284"/>
      <c r="XAU2" s="284"/>
      <c r="XAV2" s="283"/>
      <c r="XAW2" s="284"/>
      <c r="XAX2" s="284"/>
      <c r="XAY2" s="284"/>
      <c r="XAZ2" s="284"/>
      <c r="XBA2" s="284"/>
      <c r="XBB2" s="284"/>
      <c r="XBC2" s="284"/>
      <c r="XBD2" s="284"/>
      <c r="XBE2" s="284"/>
      <c r="XBF2" s="284"/>
      <c r="XBG2" s="284"/>
      <c r="XBH2" s="284"/>
      <c r="XBI2" s="284"/>
      <c r="XBJ2" s="284"/>
      <c r="XBK2" s="284"/>
      <c r="XBL2" s="283"/>
      <c r="XBM2" s="284"/>
      <c r="XBN2" s="284"/>
      <c r="XBO2" s="284"/>
      <c r="XBP2" s="284"/>
      <c r="XBQ2" s="284"/>
      <c r="XBR2" s="284"/>
      <c r="XBS2" s="284"/>
      <c r="XBT2" s="284"/>
      <c r="XBU2" s="284"/>
      <c r="XBV2" s="284"/>
      <c r="XBW2" s="284"/>
      <c r="XBX2" s="284"/>
      <c r="XBY2" s="284"/>
      <c r="XBZ2" s="284"/>
      <c r="XCA2" s="284"/>
      <c r="XCB2" s="283"/>
      <c r="XCC2" s="284"/>
      <c r="XCD2" s="284"/>
      <c r="XCE2" s="284"/>
      <c r="XCF2" s="284"/>
      <c r="XCG2" s="284"/>
      <c r="XCH2" s="284"/>
      <c r="XCI2" s="284"/>
      <c r="XCJ2" s="284"/>
      <c r="XCK2" s="284"/>
      <c r="XCL2" s="284"/>
      <c r="XCM2" s="284"/>
      <c r="XCN2" s="284"/>
      <c r="XCO2" s="284"/>
      <c r="XCP2" s="284"/>
      <c r="XCQ2" s="284"/>
      <c r="XCR2" s="283"/>
      <c r="XCS2" s="284"/>
      <c r="XCT2" s="284"/>
      <c r="XCU2" s="284"/>
      <c r="XCV2" s="284"/>
      <c r="XCW2" s="284"/>
      <c r="XCX2" s="284"/>
      <c r="XCY2" s="284"/>
      <c r="XCZ2" s="284"/>
      <c r="XDA2" s="284"/>
      <c r="XDB2" s="284"/>
      <c r="XDC2" s="284"/>
      <c r="XDD2" s="284"/>
      <c r="XDE2" s="284"/>
      <c r="XDF2" s="284"/>
      <c r="XDG2" s="284"/>
      <c r="XDH2" s="283"/>
      <c r="XDI2" s="284"/>
      <c r="XDJ2" s="284"/>
      <c r="XDK2" s="284"/>
      <c r="XDL2" s="284"/>
      <c r="XDM2" s="284"/>
      <c r="XDN2" s="284"/>
      <c r="XDO2" s="284"/>
      <c r="XDP2" s="284"/>
      <c r="XDQ2" s="284"/>
      <c r="XDR2" s="284"/>
      <c r="XDS2" s="284"/>
      <c r="XDT2" s="284"/>
      <c r="XDU2" s="284"/>
      <c r="XDV2" s="284"/>
      <c r="XDW2" s="284"/>
      <c r="XDX2" s="283"/>
      <c r="XDY2" s="284"/>
      <c r="XDZ2" s="284"/>
      <c r="XEA2" s="284"/>
      <c r="XEB2" s="284"/>
      <c r="XEC2" s="284"/>
      <c r="XED2" s="284"/>
      <c r="XEE2" s="284"/>
      <c r="XEF2" s="284"/>
      <c r="XEG2" s="284"/>
      <c r="XEH2" s="284"/>
      <c r="XEI2" s="284"/>
      <c r="XEJ2" s="284"/>
      <c r="XEK2" s="284"/>
      <c r="XEL2" s="284"/>
      <c r="XEM2" s="284"/>
      <c r="XEN2" s="283"/>
      <c r="XEO2" s="284"/>
      <c r="XEP2" s="284"/>
      <c r="XEQ2" s="284"/>
      <c r="XER2" s="284"/>
      <c r="XES2" s="284"/>
      <c r="XET2" s="284"/>
      <c r="XEU2" s="284"/>
      <c r="XEV2" s="284"/>
      <c r="XEW2" s="284"/>
      <c r="XEX2" s="284"/>
      <c r="XEY2" s="284"/>
      <c r="XEZ2" s="284"/>
      <c r="XFA2" s="284"/>
      <c r="XFB2" s="284"/>
      <c r="XFC2" s="284"/>
    </row>
    <row r="3" spans="1:16383" ht="43.5" customHeight="1" thickBot="1" x14ac:dyDescent="0.3">
      <c r="A3" s="313" t="s">
        <v>475</v>
      </c>
      <c r="B3" s="314" t="s">
        <v>433</v>
      </c>
      <c r="C3" s="314"/>
      <c r="D3" s="314" t="s">
        <v>434</v>
      </c>
      <c r="E3" s="314"/>
      <c r="F3" s="315" t="s">
        <v>435</v>
      </c>
      <c r="G3" s="316"/>
      <c r="H3" s="317"/>
      <c r="I3" s="318" t="s">
        <v>436</v>
      </c>
      <c r="J3" s="319"/>
      <c r="K3" s="319"/>
      <c r="L3" s="319"/>
      <c r="M3" s="319"/>
      <c r="N3" s="319"/>
      <c r="O3" s="320" t="s">
        <v>437</v>
      </c>
      <c r="P3" s="307" t="s">
        <v>455</v>
      </c>
    </row>
    <row r="4" spans="1:16383" ht="44.25" customHeight="1" thickBot="1" x14ac:dyDescent="0.3">
      <c r="A4" s="290"/>
      <c r="B4" s="301" t="s">
        <v>63</v>
      </c>
      <c r="C4" s="301" t="s">
        <v>438</v>
      </c>
      <c r="D4" s="291" t="s">
        <v>439</v>
      </c>
      <c r="E4" s="291" t="s">
        <v>440</v>
      </c>
      <c r="F4" s="295"/>
      <c r="G4" s="296"/>
      <c r="H4" s="297"/>
      <c r="I4" s="251" t="s">
        <v>397</v>
      </c>
      <c r="J4" s="264"/>
      <c r="K4" s="264"/>
      <c r="L4" s="285" t="s">
        <v>67</v>
      </c>
      <c r="M4" s="286"/>
      <c r="N4" s="286"/>
      <c r="O4" s="300"/>
      <c r="P4" s="307"/>
    </row>
    <row r="5" spans="1:16383" ht="30" customHeight="1" thickBot="1" x14ac:dyDescent="0.3">
      <c r="A5" s="290"/>
      <c r="B5" s="302"/>
      <c r="C5" s="302"/>
      <c r="D5" s="291"/>
      <c r="E5" s="291"/>
      <c r="F5" s="177" t="s">
        <v>52</v>
      </c>
      <c r="G5" s="177" t="s">
        <v>53</v>
      </c>
      <c r="H5" s="177" t="s">
        <v>56</v>
      </c>
      <c r="I5" s="178" t="s">
        <v>52</v>
      </c>
      <c r="J5" s="179" t="s">
        <v>53</v>
      </c>
      <c r="K5" s="180" t="s">
        <v>54</v>
      </c>
      <c r="L5" s="178" t="s">
        <v>52</v>
      </c>
      <c r="M5" s="179" t="s">
        <v>53</v>
      </c>
      <c r="N5" s="180" t="s">
        <v>55</v>
      </c>
      <c r="O5" s="180"/>
      <c r="P5" s="309"/>
    </row>
    <row r="6" spans="1:16383" ht="117" customHeight="1" x14ac:dyDescent="0.25">
      <c r="A6" s="181" t="s">
        <v>452</v>
      </c>
      <c r="B6" s="224"/>
      <c r="C6" s="225"/>
      <c r="D6" s="226">
        <v>2022</v>
      </c>
      <c r="E6" s="226">
        <v>2024</v>
      </c>
      <c r="F6" s="9">
        <f>'Kosto e Planit të Veprimit'!AA22</f>
        <v>972352</v>
      </c>
      <c r="G6" s="9">
        <f>'Kosto e Planit të Veprimit'!AB22</f>
        <v>0</v>
      </c>
      <c r="H6" s="182">
        <f>'Kosto e Planit të Veprimit'!AC22</f>
        <v>972352</v>
      </c>
      <c r="I6" s="9">
        <f>'Kosto e Planit të Veprimit'!R22</f>
        <v>972352</v>
      </c>
      <c r="J6" s="9">
        <f>'Kosto e Planit të Veprimit'!S22</f>
        <v>0</v>
      </c>
      <c r="K6" s="182">
        <f>'Kosto e Planit të Veprimit'!T22</f>
        <v>972352</v>
      </c>
      <c r="L6" s="9">
        <f>'Kosto e Planit të Veprimit'!U22</f>
        <v>0</v>
      </c>
      <c r="M6" s="9">
        <f>'Kosto e Planit të Veprimit'!V22</f>
        <v>0</v>
      </c>
      <c r="N6" s="182">
        <f>'Kosto e Planit të Veprimit'!X22</f>
        <v>0</v>
      </c>
      <c r="O6" s="182">
        <f>'[1]Action Plan Costing'!Y13</f>
        <v>0</v>
      </c>
      <c r="P6" s="183">
        <f>H6/123</f>
        <v>7905.3008130081298</v>
      </c>
    </row>
    <row r="7" spans="1:16383" ht="100.5" customHeight="1" x14ac:dyDescent="0.25">
      <c r="A7" s="30" t="s">
        <v>337</v>
      </c>
      <c r="B7" s="224"/>
      <c r="C7" s="225"/>
      <c r="D7" s="226">
        <v>2022</v>
      </c>
      <c r="E7" s="226">
        <v>2024</v>
      </c>
      <c r="F7" s="9">
        <f>'Kosto e Planit të Veprimit'!AA31</f>
        <v>49532006</v>
      </c>
      <c r="G7" s="9">
        <f>'Kosto e Planit të Veprimit'!AB31</f>
        <v>0</v>
      </c>
      <c r="H7" s="182">
        <f>'Kosto e Planit të Veprimit'!AC31</f>
        <v>49532006</v>
      </c>
      <c r="I7" s="9">
        <f>'Kosto e Planit të Veprimit'!R31</f>
        <v>47393406</v>
      </c>
      <c r="J7" s="9">
        <f>'Kosto e Planit të Veprimit'!S31</f>
        <v>0</v>
      </c>
      <c r="K7" s="182">
        <f>'Kosto e Planit të Veprimit'!T31</f>
        <v>47393406</v>
      </c>
      <c r="L7" s="9">
        <f>'Kosto e Planit të Veprimit'!U31</f>
        <v>2138600</v>
      </c>
      <c r="M7" s="9">
        <f>'Kosto e Planit të Veprimit'!V31</f>
        <v>0</v>
      </c>
      <c r="N7" s="182">
        <f>'Kosto e Planit të Veprimit'!X31</f>
        <v>2138600</v>
      </c>
      <c r="O7" s="182">
        <f>'[1]Action Plan Costing'!Y17</f>
        <v>0</v>
      </c>
      <c r="P7" s="183">
        <f>H7/123</f>
        <v>402699.23577235773</v>
      </c>
    </row>
    <row r="8" spans="1:16383" ht="39.75" customHeight="1" thickBot="1" x14ac:dyDescent="0.35">
      <c r="A8" s="216" t="s">
        <v>453</v>
      </c>
      <c r="B8" s="217"/>
      <c r="C8" s="217"/>
      <c r="D8" s="217"/>
      <c r="E8" s="218"/>
      <c r="F8" s="219">
        <f>SUM(F6:F7)</f>
        <v>50504358</v>
      </c>
      <c r="G8" s="219">
        <f>SUM(G6:G7)</f>
        <v>0</v>
      </c>
      <c r="H8" s="219">
        <f t="shared" ref="H8:O8" si="0">SUM(H6:H7)</f>
        <v>50504358</v>
      </c>
      <c r="I8" s="219">
        <f t="shared" si="0"/>
        <v>48365758</v>
      </c>
      <c r="J8" s="219">
        <f t="shared" si="0"/>
        <v>0</v>
      </c>
      <c r="K8" s="219">
        <f t="shared" si="0"/>
        <v>48365758</v>
      </c>
      <c r="L8" s="219">
        <f t="shared" si="0"/>
        <v>2138600</v>
      </c>
      <c r="M8" s="219">
        <f t="shared" si="0"/>
        <v>0</v>
      </c>
      <c r="N8" s="219">
        <f>SUM(N6:N7)</f>
        <v>2138600</v>
      </c>
      <c r="O8" s="219">
        <f t="shared" si="0"/>
        <v>0</v>
      </c>
      <c r="P8" s="184">
        <f>SUM(P6:P7)</f>
        <v>410604.53658536589</v>
      </c>
    </row>
    <row r="9" spans="1:16383" s="222" customFormat="1" ht="38.25" customHeight="1" thickBot="1" x14ac:dyDescent="0.3">
      <c r="A9" s="287" t="s">
        <v>461</v>
      </c>
      <c r="B9" s="288"/>
      <c r="C9" s="288"/>
      <c r="D9" s="288"/>
      <c r="E9" s="288"/>
      <c r="F9" s="288"/>
      <c r="G9" s="288"/>
      <c r="H9" s="288"/>
      <c r="I9" s="288"/>
      <c r="J9" s="288"/>
      <c r="K9" s="288"/>
      <c r="L9" s="288"/>
      <c r="M9" s="288"/>
      <c r="N9" s="288"/>
      <c r="O9" s="288"/>
      <c r="P9" s="289"/>
      <c r="Q9" s="223"/>
      <c r="R9" s="223"/>
    </row>
    <row r="10" spans="1:16383" ht="45" customHeight="1" thickBot="1" x14ac:dyDescent="0.3">
      <c r="A10" s="290" t="s">
        <v>474</v>
      </c>
      <c r="B10" s="291" t="s">
        <v>433</v>
      </c>
      <c r="C10" s="291"/>
      <c r="D10" s="291" t="s">
        <v>434</v>
      </c>
      <c r="E10" s="291"/>
      <c r="F10" s="292" t="s">
        <v>435</v>
      </c>
      <c r="G10" s="293"/>
      <c r="H10" s="294"/>
      <c r="I10" s="285" t="s">
        <v>436</v>
      </c>
      <c r="J10" s="298"/>
      <c r="K10" s="298"/>
      <c r="L10" s="298"/>
      <c r="M10" s="298"/>
      <c r="N10" s="298"/>
      <c r="O10" s="299" t="s">
        <v>437</v>
      </c>
      <c r="P10" s="306" t="s">
        <v>458</v>
      </c>
    </row>
    <row r="11" spans="1:16383" ht="40.5" customHeight="1" thickBot="1" x14ac:dyDescent="0.3">
      <c r="A11" s="290"/>
      <c r="B11" s="301" t="s">
        <v>63</v>
      </c>
      <c r="C11" s="301" t="s">
        <v>438</v>
      </c>
      <c r="D11" s="291" t="s">
        <v>439</v>
      </c>
      <c r="E11" s="291" t="s">
        <v>440</v>
      </c>
      <c r="F11" s="295"/>
      <c r="G11" s="296"/>
      <c r="H11" s="297"/>
      <c r="I11" s="251" t="s">
        <v>397</v>
      </c>
      <c r="J11" s="264"/>
      <c r="K11" s="264"/>
      <c r="L11" s="285" t="s">
        <v>67</v>
      </c>
      <c r="M11" s="286"/>
      <c r="N11" s="286"/>
      <c r="O11" s="300"/>
      <c r="P11" s="307"/>
    </row>
    <row r="12" spans="1:16383" ht="33.75" customHeight="1" thickBot="1" x14ac:dyDescent="0.3">
      <c r="A12" s="290"/>
      <c r="B12" s="302"/>
      <c r="C12" s="302"/>
      <c r="D12" s="291"/>
      <c r="E12" s="291"/>
      <c r="F12" s="177" t="s">
        <v>52</v>
      </c>
      <c r="G12" s="177" t="s">
        <v>53</v>
      </c>
      <c r="H12" s="177" t="s">
        <v>56</v>
      </c>
      <c r="I12" s="178" t="s">
        <v>52</v>
      </c>
      <c r="J12" s="179" t="s">
        <v>53</v>
      </c>
      <c r="K12" s="180" t="s">
        <v>54</v>
      </c>
      <c r="L12" s="178" t="s">
        <v>52</v>
      </c>
      <c r="M12" s="179" t="s">
        <v>53</v>
      </c>
      <c r="N12" s="180" t="s">
        <v>55</v>
      </c>
      <c r="O12" s="180"/>
      <c r="P12" s="309"/>
    </row>
    <row r="13" spans="1:16383" ht="164.25" customHeight="1" x14ac:dyDescent="0.25">
      <c r="A13" s="237" t="s">
        <v>224</v>
      </c>
      <c r="B13" s="225"/>
      <c r="C13" s="225"/>
      <c r="D13" s="226">
        <v>2022</v>
      </c>
      <c r="E13" s="226">
        <v>2024</v>
      </c>
      <c r="F13" s="9">
        <f>'Kosto e Planit të Veprimit'!AA57</f>
        <v>55767172</v>
      </c>
      <c r="G13" s="9">
        <f>'Kosto e Planit të Veprimit'!AB57</f>
        <v>43582750</v>
      </c>
      <c r="H13" s="182">
        <f>'Kosto e Planit të Veprimit'!AC57</f>
        <v>99349922</v>
      </c>
      <c r="I13" s="9">
        <f>'Kosto e Planit të Veprimit'!R57</f>
        <v>37766000</v>
      </c>
      <c r="J13" s="9">
        <f>'Kosto e Planit të Veprimit'!S57</f>
        <v>16000000</v>
      </c>
      <c r="K13" s="9">
        <f>'Kosto e Planit të Veprimit'!T57</f>
        <v>53766000</v>
      </c>
      <c r="L13" s="9">
        <f>'Kosto e Planit të Veprimit'!U57</f>
        <v>18001172</v>
      </c>
      <c r="M13" s="9">
        <f>'Kosto e Planit të Veprimit'!V57</f>
        <v>27582750</v>
      </c>
      <c r="N13" s="9">
        <f>'Kosto e Planit të Veprimit'!X57</f>
        <v>45583922</v>
      </c>
      <c r="O13" s="182">
        <f>'[1]Action Plan Costing'!Y45</f>
        <v>0</v>
      </c>
      <c r="P13" s="183">
        <f>H13/123</f>
        <v>807722.94308943092</v>
      </c>
    </row>
    <row r="14" spans="1:16383" s="176" customFormat="1" ht="128.25" customHeight="1" x14ac:dyDescent="0.25">
      <c r="A14" s="237" t="s">
        <v>365</v>
      </c>
      <c r="B14" s="225"/>
      <c r="C14" s="225"/>
      <c r="D14" s="226">
        <v>2022</v>
      </c>
      <c r="E14" s="226">
        <v>2024</v>
      </c>
      <c r="F14" s="9">
        <f>'Kosto e Planit të Veprimit'!AA73</f>
        <v>21469296</v>
      </c>
      <c r="G14" s="9">
        <f>'Kosto e Planit të Veprimit'!AB73</f>
        <v>0</v>
      </c>
      <c r="H14" s="182">
        <f>'Kosto e Planit të Veprimit'!AC73</f>
        <v>21469296</v>
      </c>
      <c r="I14" s="9">
        <f>'Kosto e Planit të Veprimit'!R73</f>
        <v>528000</v>
      </c>
      <c r="J14" s="9">
        <f>'Kosto e Planit të Veprimit'!S73</f>
        <v>0</v>
      </c>
      <c r="K14" s="9">
        <f>'Kosto e Planit të Veprimit'!T73</f>
        <v>528000</v>
      </c>
      <c r="L14" s="9">
        <f>'Kosto e Planit të Veprimit'!U73</f>
        <v>20941296</v>
      </c>
      <c r="M14" s="9">
        <f>'Kosto e Planit të Veprimit'!V73</f>
        <v>0</v>
      </c>
      <c r="N14" s="9">
        <f>'Kosto e Planit të Veprimit'!X73</f>
        <v>20941296</v>
      </c>
      <c r="O14" s="182">
        <f>'[1]Action Plan Costing'!Y54</f>
        <v>0</v>
      </c>
      <c r="P14" s="183">
        <f>H14/123</f>
        <v>174547.12195121951</v>
      </c>
      <c r="S14"/>
      <c r="T14"/>
      <c r="U14"/>
      <c r="V14"/>
      <c r="W14"/>
      <c r="X14"/>
      <c r="Y14"/>
      <c r="Z14"/>
      <c r="AA14"/>
      <c r="AB14"/>
      <c r="AC14"/>
      <c r="AD14"/>
    </row>
    <row r="15" spans="1:16383" s="176" customFormat="1" ht="51.75" customHeight="1" x14ac:dyDescent="0.25">
      <c r="A15" s="237" t="s">
        <v>247</v>
      </c>
      <c r="B15" s="225"/>
      <c r="C15" s="225"/>
      <c r="D15" s="226">
        <v>2022</v>
      </c>
      <c r="E15" s="226">
        <v>2024</v>
      </c>
      <c r="F15" s="9">
        <f>'Kosto e Planit të Veprimit'!AA86</f>
        <v>6142584</v>
      </c>
      <c r="G15" s="9">
        <f>'Kosto e Planit të Veprimit'!AB86</f>
        <v>0</v>
      </c>
      <c r="H15" s="182">
        <f>'Kosto e Planit të Veprimit'!AC86</f>
        <v>6142584</v>
      </c>
      <c r="I15" s="9">
        <f>'Kosto e Planit të Veprimit'!R86</f>
        <v>907260</v>
      </c>
      <c r="J15" s="9">
        <f>'Kosto e Planit të Veprimit'!S86</f>
        <v>0</v>
      </c>
      <c r="K15" s="9">
        <f>'Kosto e Planit të Veprimit'!T86</f>
        <v>907260</v>
      </c>
      <c r="L15" s="9">
        <f>'Kosto e Planit të Veprimit'!U86</f>
        <v>5235324</v>
      </c>
      <c r="M15" s="9">
        <f>'Kosto e Planit të Veprimit'!V86</f>
        <v>0</v>
      </c>
      <c r="N15" s="9">
        <f>'Kosto e Planit të Veprimit'!X86</f>
        <v>5235324</v>
      </c>
      <c r="O15" s="182">
        <f>'[1]Action Plan Costing'!Y59</f>
        <v>0</v>
      </c>
      <c r="P15" s="183">
        <f>H15/123</f>
        <v>49939.707317073167</v>
      </c>
      <c r="S15"/>
      <c r="T15"/>
      <c r="U15"/>
      <c r="V15"/>
      <c r="W15"/>
      <c r="X15"/>
      <c r="Y15"/>
      <c r="Z15"/>
      <c r="AA15"/>
      <c r="AB15"/>
      <c r="AC15"/>
      <c r="AD15"/>
    </row>
    <row r="16" spans="1:16383" s="176" customFormat="1" ht="94.5" customHeight="1" x14ac:dyDescent="0.25">
      <c r="A16" s="237" t="s">
        <v>352</v>
      </c>
      <c r="B16" s="225"/>
      <c r="C16" s="225"/>
      <c r="D16" s="226">
        <v>2022</v>
      </c>
      <c r="E16" s="226">
        <v>2024</v>
      </c>
      <c r="F16" s="9">
        <f>'Kosto e Planit të Veprimit'!AA98</f>
        <v>13136310</v>
      </c>
      <c r="G16" s="9">
        <f>'Kosto e Planit të Veprimit'!AB98</f>
        <v>0</v>
      </c>
      <c r="H16" s="182">
        <f>'Kosto e Planit të Veprimit'!AC98</f>
        <v>13136310</v>
      </c>
      <c r="I16" s="9">
        <f>'Kosto e Planit të Veprimit'!R98</f>
        <v>48000</v>
      </c>
      <c r="J16" s="9">
        <f>'Kosto e Planit të Veprimit'!S98</f>
        <v>0</v>
      </c>
      <c r="K16" s="9">
        <f>'Kosto e Planit të Veprimit'!T98</f>
        <v>48000</v>
      </c>
      <c r="L16" s="9">
        <f>'Kosto e Planit të Veprimit'!U98</f>
        <v>13088310</v>
      </c>
      <c r="M16" s="9">
        <f>'Kosto e Planit të Veprimit'!V98</f>
        <v>0</v>
      </c>
      <c r="N16" s="9">
        <f>'Kosto e Planit të Veprimit'!X98</f>
        <v>13088310</v>
      </c>
      <c r="O16" s="182">
        <f>'[1]Action Plan Costing'!Y64</f>
        <v>0</v>
      </c>
      <c r="P16" s="183">
        <f>H16/123</f>
        <v>106799.26829268293</v>
      </c>
      <c r="S16"/>
      <c r="T16"/>
      <c r="U16"/>
      <c r="V16"/>
      <c r="W16"/>
      <c r="X16"/>
      <c r="Y16"/>
      <c r="Z16"/>
      <c r="AA16"/>
      <c r="AB16"/>
      <c r="AC16"/>
      <c r="AD16"/>
    </row>
    <row r="17" spans="1:30" s="176" customFormat="1" ht="39.75" customHeight="1" x14ac:dyDescent="0.25">
      <c r="A17" s="237" t="s">
        <v>190</v>
      </c>
      <c r="B17" s="225"/>
      <c r="C17" s="225"/>
      <c r="D17" s="226">
        <v>2022</v>
      </c>
      <c r="E17" s="226">
        <v>2024</v>
      </c>
      <c r="F17" s="9">
        <f>'Kosto e Planit të Veprimit'!AA104</f>
        <v>32137689</v>
      </c>
      <c r="G17" s="9">
        <f>'Kosto e Planit të Veprimit'!AB104</f>
        <v>0</v>
      </c>
      <c r="H17" s="182">
        <f>'Kosto e Planit të Veprimit'!AC104</f>
        <v>32137689</v>
      </c>
      <c r="I17" s="9">
        <f>'Kosto e Planit të Veprimit'!R104</f>
        <v>20982000</v>
      </c>
      <c r="J17" s="9">
        <f>'Kosto e Planit të Veprimit'!S104</f>
        <v>0</v>
      </c>
      <c r="K17" s="9">
        <f>'Kosto e Planit të Veprimit'!T104</f>
        <v>20982000</v>
      </c>
      <c r="L17" s="9">
        <f>'Kosto e Planit të Veprimit'!U104</f>
        <v>11155689</v>
      </c>
      <c r="M17" s="9">
        <f>'Kosto e Planit të Veprimit'!V104</f>
        <v>0</v>
      </c>
      <c r="N17" s="9">
        <f>'Kosto e Planit të Veprimit'!X104</f>
        <v>11155689</v>
      </c>
      <c r="O17" s="9">
        <f>'[1]Action Plan Costing'!Y70</f>
        <v>0</v>
      </c>
      <c r="P17" s="183">
        <f>H17/123</f>
        <v>261282.0243902439</v>
      </c>
      <c r="S17"/>
      <c r="T17"/>
      <c r="U17"/>
      <c r="V17"/>
      <c r="W17"/>
      <c r="X17"/>
      <c r="Y17"/>
      <c r="Z17"/>
      <c r="AA17"/>
      <c r="AB17"/>
      <c r="AC17"/>
      <c r="AD17"/>
    </row>
    <row r="18" spans="1:30" s="176" customFormat="1" ht="46.5" customHeight="1" thickBot="1" x14ac:dyDescent="0.35">
      <c r="A18" s="227" t="s">
        <v>467</v>
      </c>
      <c r="B18" s="217"/>
      <c r="C18" s="217"/>
      <c r="D18" s="217"/>
      <c r="E18" s="218"/>
      <c r="F18" s="219">
        <f>SUM(F13:F17)</f>
        <v>128653051</v>
      </c>
      <c r="G18" s="219">
        <f t="shared" ref="G18:H18" si="1">SUM(G13:G17)</f>
        <v>43582750</v>
      </c>
      <c r="H18" s="219">
        <f t="shared" si="1"/>
        <v>172235801</v>
      </c>
      <c r="I18" s="219">
        <f t="shared" ref="I18:O18" si="2">SUM(I13:I17)</f>
        <v>60231260</v>
      </c>
      <c r="J18" s="219">
        <f t="shared" si="2"/>
        <v>16000000</v>
      </c>
      <c r="K18" s="219">
        <f t="shared" si="2"/>
        <v>76231260</v>
      </c>
      <c r="L18" s="219">
        <f t="shared" si="2"/>
        <v>68421791</v>
      </c>
      <c r="M18" s="219">
        <f t="shared" si="2"/>
        <v>27582750</v>
      </c>
      <c r="N18" s="219">
        <f t="shared" si="2"/>
        <v>96004541</v>
      </c>
      <c r="O18" s="219">
        <f t="shared" si="2"/>
        <v>0</v>
      </c>
      <c r="P18" s="184">
        <f>SUM(P13:P17)</f>
        <v>1400291.0650406503</v>
      </c>
      <c r="S18"/>
      <c r="T18"/>
      <c r="U18"/>
      <c r="V18"/>
      <c r="W18"/>
      <c r="X18"/>
      <c r="Y18"/>
      <c r="Z18"/>
      <c r="AA18"/>
      <c r="AB18"/>
      <c r="AC18"/>
      <c r="AD18"/>
    </row>
    <row r="19" spans="1:30" s="223" customFormat="1" ht="36" customHeight="1" thickBot="1" x14ac:dyDescent="0.3">
      <c r="A19" s="287" t="s">
        <v>462</v>
      </c>
      <c r="B19" s="288"/>
      <c r="C19" s="288"/>
      <c r="D19" s="288"/>
      <c r="E19" s="288"/>
      <c r="F19" s="288"/>
      <c r="G19" s="288"/>
      <c r="H19" s="288"/>
      <c r="I19" s="288"/>
      <c r="J19" s="288"/>
      <c r="K19" s="288"/>
      <c r="L19" s="288"/>
      <c r="M19" s="288"/>
      <c r="N19" s="288"/>
      <c r="O19" s="288"/>
      <c r="P19" s="289"/>
      <c r="S19" s="222"/>
      <c r="T19" s="222"/>
      <c r="U19" s="222"/>
      <c r="V19" s="222"/>
      <c r="W19" s="222"/>
      <c r="X19" s="222"/>
      <c r="Y19" s="222"/>
      <c r="Z19" s="222"/>
      <c r="AA19" s="222"/>
      <c r="AB19" s="222"/>
      <c r="AC19" s="222"/>
      <c r="AD19" s="222"/>
    </row>
    <row r="20" spans="1:30" s="176" customFormat="1" ht="41.25" customHeight="1" thickBot="1" x14ac:dyDescent="0.3">
      <c r="A20" s="290" t="s">
        <v>457</v>
      </c>
      <c r="B20" s="291" t="s">
        <v>433</v>
      </c>
      <c r="C20" s="291"/>
      <c r="D20" s="291" t="s">
        <v>434</v>
      </c>
      <c r="E20" s="291"/>
      <c r="F20" s="292" t="s">
        <v>435</v>
      </c>
      <c r="G20" s="293"/>
      <c r="H20" s="294"/>
      <c r="I20" s="285" t="s">
        <v>436</v>
      </c>
      <c r="J20" s="298"/>
      <c r="K20" s="298"/>
      <c r="L20" s="298"/>
      <c r="M20" s="298"/>
      <c r="N20" s="298"/>
      <c r="O20" s="299" t="s">
        <v>437</v>
      </c>
      <c r="P20" s="306" t="s">
        <v>458</v>
      </c>
      <c r="S20"/>
      <c r="T20"/>
      <c r="U20"/>
      <c r="V20"/>
      <c r="W20"/>
      <c r="X20"/>
      <c r="Y20"/>
      <c r="Z20"/>
      <c r="AA20"/>
      <c r="AB20"/>
      <c r="AC20"/>
      <c r="AD20"/>
    </row>
    <row r="21" spans="1:30" s="176" customFormat="1" ht="47.25" customHeight="1" thickBot="1" x14ac:dyDescent="0.3">
      <c r="A21" s="290"/>
      <c r="B21" s="301" t="s">
        <v>63</v>
      </c>
      <c r="C21" s="301" t="s">
        <v>438</v>
      </c>
      <c r="D21" s="291" t="s">
        <v>439</v>
      </c>
      <c r="E21" s="291" t="s">
        <v>440</v>
      </c>
      <c r="F21" s="295"/>
      <c r="G21" s="296"/>
      <c r="H21" s="297"/>
      <c r="I21" s="251" t="s">
        <v>397</v>
      </c>
      <c r="J21" s="264"/>
      <c r="K21" s="264"/>
      <c r="L21" s="285" t="s">
        <v>67</v>
      </c>
      <c r="M21" s="286"/>
      <c r="N21" s="286"/>
      <c r="O21" s="300"/>
      <c r="P21" s="307"/>
      <c r="S21"/>
      <c r="T21"/>
      <c r="U21"/>
      <c r="V21"/>
      <c r="W21"/>
      <c r="X21"/>
      <c r="Y21"/>
      <c r="Z21"/>
      <c r="AA21"/>
      <c r="AB21"/>
      <c r="AC21"/>
      <c r="AD21"/>
    </row>
    <row r="22" spans="1:30" s="176" customFormat="1" ht="33" customHeight="1" thickBot="1" x14ac:dyDescent="0.3">
      <c r="A22" s="290"/>
      <c r="B22" s="302"/>
      <c r="C22" s="302"/>
      <c r="D22" s="291"/>
      <c r="E22" s="291"/>
      <c r="F22" s="177" t="s">
        <v>52</v>
      </c>
      <c r="G22" s="177" t="s">
        <v>53</v>
      </c>
      <c r="H22" s="177" t="s">
        <v>56</v>
      </c>
      <c r="I22" s="178" t="s">
        <v>52</v>
      </c>
      <c r="J22" s="179" t="s">
        <v>53</v>
      </c>
      <c r="K22" s="180" t="s">
        <v>54</v>
      </c>
      <c r="L22" s="178" t="s">
        <v>52</v>
      </c>
      <c r="M22" s="179" t="s">
        <v>53</v>
      </c>
      <c r="N22" s="180" t="s">
        <v>55</v>
      </c>
      <c r="O22" s="180"/>
      <c r="P22" s="309"/>
      <c r="S22"/>
      <c r="T22"/>
      <c r="U22"/>
      <c r="V22"/>
      <c r="W22"/>
      <c r="X22"/>
      <c r="Y22"/>
      <c r="Z22"/>
      <c r="AA22"/>
      <c r="AB22"/>
      <c r="AC22"/>
      <c r="AD22"/>
    </row>
    <row r="23" spans="1:30" ht="50.25" customHeight="1" x14ac:dyDescent="0.25">
      <c r="A23" s="237" t="s">
        <v>263</v>
      </c>
      <c r="B23" s="1"/>
      <c r="C23" s="1"/>
      <c r="D23" s="226">
        <v>2022</v>
      </c>
      <c r="E23" s="226">
        <v>2024</v>
      </c>
      <c r="F23" s="9">
        <f>'Kosto e Planit të Veprimit'!AA120</f>
        <v>55565691</v>
      </c>
      <c r="G23" s="9">
        <f>'Kosto e Planit të Veprimit'!AB120</f>
        <v>0</v>
      </c>
      <c r="H23" s="9">
        <f>'Kosto e Planit të Veprimit'!AC120</f>
        <v>55565691</v>
      </c>
      <c r="I23" s="9">
        <f>'Kosto e Planit të Veprimit'!R120</f>
        <v>50330367</v>
      </c>
      <c r="J23" s="9">
        <f>'Kosto e Planit të Veprimit'!S120</f>
        <v>0</v>
      </c>
      <c r="K23" s="9">
        <f>'Kosto e Planit të Veprimit'!T120</f>
        <v>50330367</v>
      </c>
      <c r="L23" s="9">
        <f>'Kosto e Planit të Veprimit'!U120</f>
        <v>5235324</v>
      </c>
      <c r="M23" s="9">
        <f>'Kosto e Planit të Veprimit'!V120</f>
        <v>0</v>
      </c>
      <c r="N23" s="9">
        <f>'Kosto e Planit të Veprimit'!X120</f>
        <v>5235324</v>
      </c>
      <c r="O23" s="182">
        <f>'[1]Action Plan Costing'!Y126</f>
        <v>0</v>
      </c>
      <c r="P23" s="183">
        <f>H23/123</f>
        <v>451753.58536585368</v>
      </c>
    </row>
    <row r="24" spans="1:30" ht="74.25" customHeight="1" x14ac:dyDescent="0.25">
      <c r="A24" s="237" t="s">
        <v>265</v>
      </c>
      <c r="B24" s="2"/>
      <c r="C24" s="1"/>
      <c r="D24" s="226">
        <v>2022</v>
      </c>
      <c r="E24" s="226">
        <v>2024</v>
      </c>
      <c r="F24" s="9">
        <f>'Kosto e Planit të Veprimit'!AA137</f>
        <v>56265948</v>
      </c>
      <c r="G24" s="9">
        <f>'Kosto e Planit të Veprimit'!AB137</f>
        <v>124020213</v>
      </c>
      <c r="H24" s="9">
        <f>'Kosto e Planit të Veprimit'!AC137</f>
        <v>180286161</v>
      </c>
      <c r="I24" s="9">
        <f>'Kosto e Planit të Veprimit'!R137</f>
        <v>53648286</v>
      </c>
      <c r="J24" s="9">
        <f>'Kosto e Planit të Veprimit'!S137</f>
        <v>0</v>
      </c>
      <c r="K24" s="9">
        <f>'Kosto e Planit të Veprimit'!T137</f>
        <v>53648286</v>
      </c>
      <c r="L24" s="9">
        <f>'Kosto e Planit të Veprimit'!U137</f>
        <v>2617662</v>
      </c>
      <c r="M24" s="9">
        <f>'Kosto e Planit të Veprimit'!V137</f>
        <v>124020213</v>
      </c>
      <c r="N24" s="9">
        <f>'Kosto e Planit të Veprimit'!X137</f>
        <v>126637875</v>
      </c>
      <c r="O24" s="182">
        <f>'[1]Action Plan Costing'!Y134</f>
        <v>0</v>
      </c>
      <c r="P24" s="183">
        <f>H24/123</f>
        <v>1465741.1463414633</v>
      </c>
    </row>
    <row r="25" spans="1:30" ht="81" customHeight="1" x14ac:dyDescent="0.25">
      <c r="A25" s="237" t="s">
        <v>279</v>
      </c>
      <c r="B25" s="2"/>
      <c r="C25" s="1"/>
      <c r="D25" s="226">
        <v>2022</v>
      </c>
      <c r="E25" s="226">
        <v>2024</v>
      </c>
      <c r="F25" s="9">
        <f>'Kosto e Planit të Veprimit'!AA150</f>
        <v>1555650</v>
      </c>
      <c r="G25" s="9">
        <f>'Kosto e Planit të Veprimit'!AB150</f>
        <v>0</v>
      </c>
      <c r="H25" s="9">
        <f>'Kosto e Planit të Veprimit'!AC150</f>
        <v>1555650</v>
      </c>
      <c r="I25" s="9">
        <f>'Kosto e Planit të Veprimit'!R150</f>
        <v>1555650</v>
      </c>
      <c r="J25" s="9">
        <f>'Kosto e Planit të Veprimit'!S150</f>
        <v>0</v>
      </c>
      <c r="K25" s="9">
        <f>'Kosto e Planit të Veprimit'!T150</f>
        <v>1555650</v>
      </c>
      <c r="L25" s="9">
        <f>'Kosto e Planit të Veprimit'!U150</f>
        <v>0</v>
      </c>
      <c r="M25" s="9">
        <f>'Kosto e Planit të Veprimit'!V150</f>
        <v>0</v>
      </c>
      <c r="N25" s="9">
        <f>'Kosto e Planit të Veprimit'!X150</f>
        <v>0</v>
      </c>
      <c r="O25" s="182">
        <f>'[1]Action Plan Costing'!Y145</f>
        <v>0</v>
      </c>
      <c r="P25" s="183">
        <f>H25/123</f>
        <v>12647.560975609756</v>
      </c>
    </row>
    <row r="26" spans="1:30" ht="42" customHeight="1" thickBot="1" x14ac:dyDescent="0.35">
      <c r="A26" s="227" t="s">
        <v>468</v>
      </c>
      <c r="B26" s="217"/>
      <c r="C26" s="217"/>
      <c r="D26" s="217"/>
      <c r="E26" s="218"/>
      <c r="F26" s="219">
        <f t="shared" ref="F26:O26" si="3">SUM(F23:F25)</f>
        <v>113387289</v>
      </c>
      <c r="G26" s="219">
        <f t="shared" si="3"/>
        <v>124020213</v>
      </c>
      <c r="H26" s="219">
        <f t="shared" si="3"/>
        <v>237407502</v>
      </c>
      <c r="I26" s="219">
        <f t="shared" si="3"/>
        <v>105534303</v>
      </c>
      <c r="J26" s="219">
        <f t="shared" si="3"/>
        <v>0</v>
      </c>
      <c r="K26" s="219">
        <f t="shared" si="3"/>
        <v>105534303</v>
      </c>
      <c r="L26" s="219">
        <f>SUM(L23:L25)</f>
        <v>7852986</v>
      </c>
      <c r="M26" s="219">
        <f t="shared" si="3"/>
        <v>124020213</v>
      </c>
      <c r="N26" s="219">
        <f>SUM(N23:N25)</f>
        <v>131873199</v>
      </c>
      <c r="O26" s="219">
        <f t="shared" si="3"/>
        <v>0</v>
      </c>
      <c r="P26" s="184">
        <f>SUM(P23:P25)</f>
        <v>1930142.2926829269</v>
      </c>
    </row>
    <row r="27" spans="1:30" ht="36.75" customHeight="1" thickBot="1" x14ac:dyDescent="0.3">
      <c r="A27" s="287" t="s">
        <v>463</v>
      </c>
      <c r="B27" s="288"/>
      <c r="C27" s="288"/>
      <c r="D27" s="288"/>
      <c r="E27" s="288"/>
      <c r="F27" s="288"/>
      <c r="G27" s="288"/>
      <c r="H27" s="288"/>
      <c r="I27" s="288"/>
      <c r="J27" s="288"/>
      <c r="K27" s="288"/>
      <c r="L27" s="288"/>
      <c r="M27" s="288"/>
      <c r="N27" s="288"/>
      <c r="O27" s="288"/>
      <c r="P27" s="289"/>
    </row>
    <row r="28" spans="1:30" ht="42" customHeight="1" thickBot="1" x14ac:dyDescent="0.3">
      <c r="A28" s="290" t="s">
        <v>473</v>
      </c>
      <c r="B28" s="291" t="s">
        <v>433</v>
      </c>
      <c r="C28" s="291"/>
      <c r="D28" s="291" t="s">
        <v>434</v>
      </c>
      <c r="E28" s="291"/>
      <c r="F28" s="292" t="s">
        <v>435</v>
      </c>
      <c r="G28" s="293"/>
      <c r="H28" s="294"/>
      <c r="I28" s="285" t="s">
        <v>436</v>
      </c>
      <c r="J28" s="298"/>
      <c r="K28" s="298"/>
      <c r="L28" s="298"/>
      <c r="M28" s="298"/>
      <c r="N28" s="298"/>
      <c r="O28" s="299" t="s">
        <v>437</v>
      </c>
      <c r="P28" s="306" t="s">
        <v>458</v>
      </c>
    </row>
    <row r="29" spans="1:30" ht="45" customHeight="1" thickBot="1" x14ac:dyDescent="0.3">
      <c r="A29" s="290"/>
      <c r="B29" s="301" t="s">
        <v>63</v>
      </c>
      <c r="C29" s="301" t="s">
        <v>438</v>
      </c>
      <c r="D29" s="291" t="s">
        <v>439</v>
      </c>
      <c r="E29" s="291" t="s">
        <v>440</v>
      </c>
      <c r="F29" s="295"/>
      <c r="G29" s="296"/>
      <c r="H29" s="297"/>
      <c r="I29" s="251" t="s">
        <v>397</v>
      </c>
      <c r="J29" s="264"/>
      <c r="K29" s="264"/>
      <c r="L29" s="285" t="s">
        <v>67</v>
      </c>
      <c r="M29" s="286"/>
      <c r="N29" s="286"/>
      <c r="O29" s="300"/>
      <c r="P29" s="307"/>
    </row>
    <row r="30" spans="1:30" ht="30.75" customHeight="1" thickBot="1" x14ac:dyDescent="0.3">
      <c r="A30" s="290"/>
      <c r="B30" s="302"/>
      <c r="C30" s="302"/>
      <c r="D30" s="291"/>
      <c r="E30" s="291"/>
      <c r="F30" s="177" t="s">
        <v>52</v>
      </c>
      <c r="G30" s="177" t="s">
        <v>53</v>
      </c>
      <c r="H30" s="177" t="s">
        <v>56</v>
      </c>
      <c r="I30" s="178" t="s">
        <v>52</v>
      </c>
      <c r="J30" s="179" t="s">
        <v>53</v>
      </c>
      <c r="K30" s="180" t="s">
        <v>54</v>
      </c>
      <c r="L30" s="178" t="s">
        <v>52</v>
      </c>
      <c r="M30" s="179" t="s">
        <v>53</v>
      </c>
      <c r="N30" s="180" t="s">
        <v>55</v>
      </c>
      <c r="O30" s="180"/>
      <c r="P30" s="309"/>
    </row>
    <row r="31" spans="1:30" ht="96.75" customHeight="1" x14ac:dyDescent="0.25">
      <c r="A31" s="220" t="s">
        <v>257</v>
      </c>
      <c r="B31" s="2"/>
      <c r="C31" s="1"/>
      <c r="D31" s="174">
        <v>2022</v>
      </c>
      <c r="E31" s="174">
        <v>2024</v>
      </c>
      <c r="F31" s="8">
        <f>'Kosto e Planit të Veprimit'!AA164</f>
        <v>12055689</v>
      </c>
      <c r="G31" s="8">
        <f>'Kosto e Planit të Veprimit'!AB164</f>
        <v>0</v>
      </c>
      <c r="H31" s="166">
        <f>SUM(F31:G31)</f>
        <v>12055689</v>
      </c>
      <c r="I31" s="8">
        <f>'Kosto e Planit të Veprimit'!R164</f>
        <v>900000</v>
      </c>
      <c r="J31" s="8">
        <f>'Kosto e Planit të Veprimit'!S164</f>
        <v>0</v>
      </c>
      <c r="K31" s="8">
        <f>'Kosto e Planit të Veprimit'!T164</f>
        <v>900000</v>
      </c>
      <c r="L31" s="8">
        <f>'Kosto e Planit të Veprimit'!U164</f>
        <v>11155689</v>
      </c>
      <c r="M31" s="8">
        <f>'Kosto e Planit të Veprimit'!V164</f>
        <v>0</v>
      </c>
      <c r="N31" s="8">
        <f>'Kosto e Planit të Veprimit'!X164</f>
        <v>11155689</v>
      </c>
      <c r="O31" s="166">
        <f>'[1]Action Plan Costing'!Y199</f>
        <v>0</v>
      </c>
      <c r="P31" s="183">
        <f>H31/123</f>
        <v>98013.731707317071</v>
      </c>
    </row>
    <row r="32" spans="1:30" ht="109.5" customHeight="1" x14ac:dyDescent="0.25">
      <c r="A32" s="220" t="s">
        <v>456</v>
      </c>
      <c r="B32" s="2"/>
      <c r="C32" s="1"/>
      <c r="D32" s="212">
        <v>2022</v>
      </c>
      <c r="E32" s="212">
        <v>2024</v>
      </c>
      <c r="F32" s="8">
        <f>'Kosto e Planit të Veprimit'!AA180</f>
        <v>160051689</v>
      </c>
      <c r="G32" s="8">
        <f>'Kosto e Planit të Veprimit'!AB180</f>
        <v>0</v>
      </c>
      <c r="H32" s="166">
        <f>SUM(F32:G32)</f>
        <v>160051689</v>
      </c>
      <c r="I32" s="185">
        <f>'Kosto e Planit të Veprimit'!R180</f>
        <v>121122000</v>
      </c>
      <c r="J32" s="185">
        <f>'Kosto e Planit të Veprimit'!S180</f>
        <v>0</v>
      </c>
      <c r="K32" s="185">
        <f>'Kosto e Planit të Veprimit'!T180</f>
        <v>121122000</v>
      </c>
      <c r="L32" s="185">
        <f>'Kosto e Planit të Veprimit'!U180</f>
        <v>38929689</v>
      </c>
      <c r="M32" s="185">
        <f>'Kosto e Planit të Veprimit'!V180</f>
        <v>0</v>
      </c>
      <c r="N32" s="185">
        <f>'Kosto e Planit të Veprimit'!X180</f>
        <v>38929689</v>
      </c>
      <c r="O32" s="182">
        <f>'[1]Action Plan Costing'!Y205</f>
        <v>0</v>
      </c>
      <c r="P32" s="183">
        <f>H32/123</f>
        <v>1301233.243902439</v>
      </c>
    </row>
    <row r="33" spans="1:30" s="176" customFormat="1" ht="34.5" customHeight="1" thickBot="1" x14ac:dyDescent="0.35">
      <c r="A33" s="227" t="s">
        <v>469</v>
      </c>
      <c r="B33" s="217"/>
      <c r="C33" s="217"/>
      <c r="D33" s="217"/>
      <c r="E33" s="218"/>
      <c r="F33" s="219">
        <f t="shared" ref="F33:P33" si="4">SUM(F31:F32)</f>
        <v>172107378</v>
      </c>
      <c r="G33" s="219">
        <f t="shared" si="4"/>
        <v>0</v>
      </c>
      <c r="H33" s="219">
        <f t="shared" si="4"/>
        <v>172107378</v>
      </c>
      <c r="I33" s="219">
        <f t="shared" si="4"/>
        <v>122022000</v>
      </c>
      <c r="J33" s="219">
        <f t="shared" si="4"/>
        <v>0</v>
      </c>
      <c r="K33" s="219">
        <f t="shared" si="4"/>
        <v>122022000</v>
      </c>
      <c r="L33" s="219">
        <f t="shared" si="4"/>
        <v>50085378</v>
      </c>
      <c r="M33" s="219">
        <f t="shared" si="4"/>
        <v>0</v>
      </c>
      <c r="N33" s="219">
        <f t="shared" si="4"/>
        <v>50085378</v>
      </c>
      <c r="O33" s="219">
        <f t="shared" si="4"/>
        <v>0</v>
      </c>
      <c r="P33" s="184">
        <f t="shared" si="4"/>
        <v>1399246.9756097561</v>
      </c>
      <c r="S33"/>
      <c r="T33"/>
      <c r="U33"/>
      <c r="V33"/>
      <c r="W33"/>
      <c r="X33"/>
      <c r="Y33"/>
      <c r="Z33"/>
      <c r="AA33"/>
      <c r="AB33"/>
      <c r="AC33"/>
      <c r="AD33"/>
    </row>
    <row r="34" spans="1:30" s="223" customFormat="1" ht="33.75" customHeight="1" thickBot="1" x14ac:dyDescent="0.3">
      <c r="A34" s="287" t="s">
        <v>464</v>
      </c>
      <c r="B34" s="288"/>
      <c r="C34" s="288"/>
      <c r="D34" s="288"/>
      <c r="E34" s="288"/>
      <c r="F34" s="288"/>
      <c r="G34" s="288"/>
      <c r="H34" s="288"/>
      <c r="I34" s="288"/>
      <c r="J34" s="288"/>
      <c r="K34" s="288"/>
      <c r="L34" s="288"/>
      <c r="M34" s="288"/>
      <c r="N34" s="288"/>
      <c r="O34" s="288"/>
      <c r="P34" s="289"/>
      <c r="S34" s="222"/>
      <c r="T34" s="222"/>
      <c r="U34" s="222"/>
      <c r="V34" s="222"/>
      <c r="W34" s="222"/>
      <c r="X34" s="222"/>
      <c r="Y34" s="222"/>
      <c r="Z34" s="222"/>
      <c r="AA34" s="222"/>
      <c r="AB34" s="222"/>
      <c r="AC34" s="222"/>
      <c r="AD34" s="222"/>
    </row>
    <row r="35" spans="1:30" s="176" customFormat="1" ht="42.75" customHeight="1" thickBot="1" x14ac:dyDescent="0.3">
      <c r="A35" s="290" t="s">
        <v>476</v>
      </c>
      <c r="B35" s="291" t="s">
        <v>433</v>
      </c>
      <c r="C35" s="291"/>
      <c r="D35" s="291" t="s">
        <v>434</v>
      </c>
      <c r="E35" s="291"/>
      <c r="F35" s="292" t="s">
        <v>435</v>
      </c>
      <c r="G35" s="293"/>
      <c r="H35" s="294"/>
      <c r="I35" s="285" t="s">
        <v>436</v>
      </c>
      <c r="J35" s="298"/>
      <c r="K35" s="298"/>
      <c r="L35" s="298"/>
      <c r="M35" s="298"/>
      <c r="N35" s="298"/>
      <c r="O35" s="299" t="s">
        <v>437</v>
      </c>
      <c r="P35" s="306" t="s">
        <v>458</v>
      </c>
      <c r="S35"/>
      <c r="T35"/>
      <c r="U35"/>
      <c r="V35"/>
      <c r="W35"/>
      <c r="X35"/>
      <c r="Y35"/>
      <c r="Z35"/>
      <c r="AA35"/>
      <c r="AB35"/>
      <c r="AC35"/>
      <c r="AD35"/>
    </row>
    <row r="36" spans="1:30" s="176" customFormat="1" ht="30" customHeight="1" thickBot="1" x14ac:dyDescent="0.3">
      <c r="A36" s="290"/>
      <c r="B36" s="301" t="s">
        <v>63</v>
      </c>
      <c r="C36" s="301" t="s">
        <v>438</v>
      </c>
      <c r="D36" s="291" t="s">
        <v>439</v>
      </c>
      <c r="E36" s="291" t="s">
        <v>440</v>
      </c>
      <c r="F36" s="295"/>
      <c r="G36" s="296"/>
      <c r="H36" s="297"/>
      <c r="I36" s="251" t="s">
        <v>397</v>
      </c>
      <c r="J36" s="264"/>
      <c r="K36" s="264"/>
      <c r="L36" s="285" t="s">
        <v>67</v>
      </c>
      <c r="M36" s="286"/>
      <c r="N36" s="286"/>
      <c r="O36" s="300"/>
      <c r="P36" s="307"/>
      <c r="S36"/>
      <c r="T36"/>
      <c r="U36"/>
      <c r="V36"/>
      <c r="W36"/>
      <c r="X36"/>
      <c r="Y36"/>
      <c r="Z36"/>
      <c r="AA36"/>
      <c r="AB36"/>
      <c r="AC36"/>
      <c r="AD36"/>
    </row>
    <row r="37" spans="1:30" s="176" customFormat="1" ht="30" customHeight="1" thickBot="1" x14ac:dyDescent="0.3">
      <c r="A37" s="290"/>
      <c r="B37" s="302"/>
      <c r="C37" s="302"/>
      <c r="D37" s="291"/>
      <c r="E37" s="291"/>
      <c r="F37" s="177" t="s">
        <v>52</v>
      </c>
      <c r="G37" s="177" t="s">
        <v>53</v>
      </c>
      <c r="H37" s="177" t="s">
        <v>56</v>
      </c>
      <c r="I37" s="178" t="s">
        <v>52</v>
      </c>
      <c r="J37" s="179" t="s">
        <v>53</v>
      </c>
      <c r="K37" s="180" t="s">
        <v>54</v>
      </c>
      <c r="L37" s="178" t="s">
        <v>52</v>
      </c>
      <c r="M37" s="179" t="s">
        <v>53</v>
      </c>
      <c r="N37" s="180" t="s">
        <v>55</v>
      </c>
      <c r="O37" s="180"/>
      <c r="P37" s="309"/>
      <c r="S37"/>
      <c r="T37"/>
      <c r="U37"/>
      <c r="V37"/>
      <c r="W37"/>
      <c r="X37"/>
      <c r="Y37"/>
      <c r="Z37"/>
      <c r="AA37"/>
      <c r="AB37"/>
      <c r="AC37"/>
      <c r="AD37"/>
    </row>
    <row r="38" spans="1:30" s="176" customFormat="1" ht="72" customHeight="1" x14ac:dyDescent="0.25">
      <c r="A38" s="220" t="s">
        <v>308</v>
      </c>
      <c r="B38" s="186"/>
      <c r="C38" s="187"/>
      <c r="D38" s="212">
        <v>2022</v>
      </c>
      <c r="E38" s="212">
        <v>2024</v>
      </c>
      <c r="F38" s="8">
        <f>'Kosto e Planit të Veprimit'!AA198</f>
        <v>7036020</v>
      </c>
      <c r="G38" s="8">
        <f>'Kosto e Planit të Veprimit'!AB198</f>
        <v>3490216</v>
      </c>
      <c r="H38" s="8">
        <f>'Kosto e Planit të Veprimit'!AC198</f>
        <v>10526236</v>
      </c>
      <c r="I38" s="185">
        <f>'Kosto e Planit të Veprimit'!R198</f>
        <v>0</v>
      </c>
      <c r="J38" s="185">
        <f>'Kosto e Planit të Veprimit'!S198</f>
        <v>0</v>
      </c>
      <c r="K38" s="185">
        <f>'Kosto e Planit të Veprimit'!T198</f>
        <v>0</v>
      </c>
      <c r="L38" s="185">
        <f>'Kosto e Planit të Veprimit'!U198</f>
        <v>7036020</v>
      </c>
      <c r="M38" s="185">
        <f>'Kosto e Planit të Veprimit'!V198</f>
        <v>3490216</v>
      </c>
      <c r="N38" s="185">
        <f>'Kosto e Planit të Veprimit'!X198</f>
        <v>10526236</v>
      </c>
      <c r="O38" s="182">
        <f>'[1]Action Plan Costing'!Y238</f>
        <v>0</v>
      </c>
      <c r="P38" s="183">
        <f>H38/123</f>
        <v>85579.154471544709</v>
      </c>
      <c r="S38"/>
      <c r="T38"/>
      <c r="U38"/>
      <c r="V38"/>
      <c r="W38"/>
      <c r="X38"/>
      <c r="Y38"/>
      <c r="Z38"/>
      <c r="AA38"/>
      <c r="AB38"/>
      <c r="AC38"/>
      <c r="AD38"/>
    </row>
    <row r="39" spans="1:30" s="176" customFormat="1" ht="60" customHeight="1" x14ac:dyDescent="0.25">
      <c r="A39" s="220" t="s">
        <v>315</v>
      </c>
      <c r="B39" s="186"/>
      <c r="C39" s="187"/>
      <c r="D39" s="212">
        <v>2022</v>
      </c>
      <c r="E39" s="212">
        <v>2024</v>
      </c>
      <c r="F39" s="8">
        <f>'Kosto e Planit të Veprimit'!AA208</f>
        <v>46103067</v>
      </c>
      <c r="G39" s="8">
        <f>'Kosto e Planit të Veprimit'!AB208</f>
        <v>11155690</v>
      </c>
      <c r="H39" s="8">
        <f>'Kosto e Planit të Veprimit'!AC208</f>
        <v>57258757</v>
      </c>
      <c r="I39" s="9">
        <f>'Kosto e Planit të Veprimit'!R208</f>
        <v>46103067</v>
      </c>
      <c r="J39" s="9">
        <f>'Kosto e Planit të Veprimit'!S208</f>
        <v>0</v>
      </c>
      <c r="K39" s="9">
        <f>'Kosto e Planit të Veprimit'!T208</f>
        <v>46103067</v>
      </c>
      <c r="L39" s="9">
        <f>'Kosto e Planit të Veprimit'!U208</f>
        <v>0</v>
      </c>
      <c r="M39" s="9">
        <f>'Kosto e Planit të Veprimit'!V208</f>
        <v>11155690</v>
      </c>
      <c r="N39" s="9">
        <f>'Kosto e Planit të Veprimit'!X208</f>
        <v>11155690</v>
      </c>
      <c r="O39" s="182">
        <f>'[1]Action Plan Costing'!Y244</f>
        <v>0</v>
      </c>
      <c r="P39" s="183">
        <f>H39/123</f>
        <v>465518.34959349595</v>
      </c>
      <c r="S39"/>
      <c r="T39"/>
      <c r="U39"/>
      <c r="V39"/>
      <c r="W39"/>
      <c r="X39"/>
      <c r="Y39"/>
      <c r="Z39"/>
      <c r="AA39"/>
      <c r="AB39"/>
      <c r="AC39"/>
      <c r="AD39"/>
    </row>
    <row r="40" spans="1:30" s="176" customFormat="1" ht="38.25" customHeight="1" thickBot="1" x14ac:dyDescent="0.35">
      <c r="A40" s="227" t="s">
        <v>470</v>
      </c>
      <c r="B40" s="217"/>
      <c r="C40" s="217"/>
      <c r="D40" s="217"/>
      <c r="E40" s="218"/>
      <c r="F40" s="228">
        <f t="shared" ref="F40:P40" si="5">SUM(F38:F39)</f>
        <v>53139087</v>
      </c>
      <c r="G40" s="228">
        <f t="shared" si="5"/>
        <v>14645906</v>
      </c>
      <c r="H40" s="228">
        <f t="shared" si="5"/>
        <v>67784993</v>
      </c>
      <c r="I40" s="228">
        <f t="shared" si="5"/>
        <v>46103067</v>
      </c>
      <c r="J40" s="228">
        <f t="shared" si="5"/>
        <v>0</v>
      </c>
      <c r="K40" s="228">
        <f t="shared" si="5"/>
        <v>46103067</v>
      </c>
      <c r="L40" s="228">
        <f t="shared" si="5"/>
        <v>7036020</v>
      </c>
      <c r="M40" s="228">
        <f t="shared" si="5"/>
        <v>14645906</v>
      </c>
      <c r="N40" s="228">
        <f t="shared" si="5"/>
        <v>21681926</v>
      </c>
      <c r="O40" s="228">
        <f t="shared" si="5"/>
        <v>0</v>
      </c>
      <c r="P40" s="184">
        <f t="shared" si="5"/>
        <v>551097.50406504062</v>
      </c>
      <c r="S40"/>
      <c r="T40"/>
      <c r="U40"/>
      <c r="V40"/>
      <c r="W40"/>
      <c r="X40"/>
      <c r="Y40"/>
      <c r="Z40"/>
      <c r="AA40"/>
      <c r="AB40"/>
      <c r="AC40"/>
      <c r="AD40"/>
    </row>
    <row r="41" spans="1:30" s="223" customFormat="1" ht="33.75" customHeight="1" thickBot="1" x14ac:dyDescent="0.3">
      <c r="A41" s="287" t="s">
        <v>465</v>
      </c>
      <c r="B41" s="288"/>
      <c r="C41" s="288"/>
      <c r="D41" s="288"/>
      <c r="E41" s="288"/>
      <c r="F41" s="288"/>
      <c r="G41" s="288"/>
      <c r="H41" s="288"/>
      <c r="I41" s="288"/>
      <c r="J41" s="288"/>
      <c r="K41" s="288"/>
      <c r="L41" s="288"/>
      <c r="M41" s="288"/>
      <c r="N41" s="288"/>
      <c r="O41" s="288"/>
      <c r="P41" s="289"/>
      <c r="S41" s="222"/>
      <c r="T41" s="222"/>
      <c r="U41" s="222"/>
      <c r="V41" s="222"/>
      <c r="W41" s="222"/>
      <c r="X41" s="222"/>
      <c r="Y41" s="222"/>
      <c r="Z41" s="222"/>
      <c r="AA41" s="222"/>
      <c r="AB41" s="222"/>
      <c r="AC41" s="222"/>
      <c r="AD41" s="222"/>
    </row>
    <row r="42" spans="1:30" s="176" customFormat="1" ht="43.5" customHeight="1" thickBot="1" x14ac:dyDescent="0.3">
      <c r="A42" s="290" t="s">
        <v>477</v>
      </c>
      <c r="B42" s="291" t="s">
        <v>433</v>
      </c>
      <c r="C42" s="291"/>
      <c r="D42" s="291" t="s">
        <v>434</v>
      </c>
      <c r="E42" s="291"/>
      <c r="F42" s="292" t="s">
        <v>435</v>
      </c>
      <c r="G42" s="293"/>
      <c r="H42" s="294"/>
      <c r="I42" s="285" t="s">
        <v>436</v>
      </c>
      <c r="J42" s="298"/>
      <c r="K42" s="298"/>
      <c r="L42" s="298"/>
      <c r="M42" s="298"/>
      <c r="N42" s="298"/>
      <c r="O42" s="299" t="s">
        <v>437</v>
      </c>
      <c r="P42" s="306" t="s">
        <v>458</v>
      </c>
      <c r="S42"/>
      <c r="T42"/>
      <c r="U42"/>
      <c r="V42"/>
      <c r="W42"/>
      <c r="X42"/>
      <c r="Y42"/>
      <c r="Z42"/>
      <c r="AA42"/>
      <c r="AB42"/>
      <c r="AC42"/>
      <c r="AD42"/>
    </row>
    <row r="43" spans="1:30" s="176" customFormat="1" ht="43.5" customHeight="1" thickBot="1" x14ac:dyDescent="0.3">
      <c r="A43" s="290"/>
      <c r="B43" s="301" t="s">
        <v>63</v>
      </c>
      <c r="C43" s="301" t="s">
        <v>438</v>
      </c>
      <c r="D43" s="291" t="s">
        <v>439</v>
      </c>
      <c r="E43" s="291" t="s">
        <v>440</v>
      </c>
      <c r="F43" s="295"/>
      <c r="G43" s="296"/>
      <c r="H43" s="297"/>
      <c r="I43" s="251" t="s">
        <v>397</v>
      </c>
      <c r="J43" s="264"/>
      <c r="K43" s="264"/>
      <c r="L43" s="285" t="s">
        <v>67</v>
      </c>
      <c r="M43" s="286"/>
      <c r="N43" s="286"/>
      <c r="O43" s="300"/>
      <c r="P43" s="307"/>
      <c r="S43"/>
      <c r="T43"/>
      <c r="U43"/>
      <c r="V43"/>
      <c r="W43"/>
      <c r="X43"/>
      <c r="Y43"/>
      <c r="Z43"/>
      <c r="AA43"/>
      <c r="AB43"/>
      <c r="AC43"/>
      <c r="AD43"/>
    </row>
    <row r="44" spans="1:30" s="176" customFormat="1" ht="30.75" customHeight="1" thickBot="1" x14ac:dyDescent="0.3">
      <c r="A44" s="290"/>
      <c r="B44" s="302"/>
      <c r="C44" s="302"/>
      <c r="D44" s="291"/>
      <c r="E44" s="291"/>
      <c r="F44" s="177" t="s">
        <v>52</v>
      </c>
      <c r="G44" s="177" t="s">
        <v>53</v>
      </c>
      <c r="H44" s="177" t="s">
        <v>56</v>
      </c>
      <c r="I44" s="178" t="s">
        <v>52</v>
      </c>
      <c r="J44" s="179" t="s">
        <v>53</v>
      </c>
      <c r="K44" s="180" t="s">
        <v>54</v>
      </c>
      <c r="L44" s="178" t="s">
        <v>52</v>
      </c>
      <c r="M44" s="179" t="s">
        <v>53</v>
      </c>
      <c r="N44" s="180" t="s">
        <v>55</v>
      </c>
      <c r="O44" s="180"/>
      <c r="P44" s="308"/>
      <c r="S44"/>
      <c r="T44"/>
      <c r="U44"/>
      <c r="V44"/>
      <c r="W44"/>
      <c r="X44"/>
      <c r="Y44"/>
      <c r="Z44"/>
      <c r="AA44"/>
      <c r="AB44"/>
      <c r="AC44"/>
      <c r="AD44"/>
    </row>
    <row r="45" spans="1:30" s="176" customFormat="1" ht="62.25" customHeight="1" x14ac:dyDescent="0.25">
      <c r="A45" s="220" t="s">
        <v>321</v>
      </c>
      <c r="B45" s="188"/>
      <c r="C45" s="189"/>
      <c r="D45" s="212">
        <v>2022</v>
      </c>
      <c r="E45" s="212">
        <v>2024</v>
      </c>
      <c r="F45" s="8">
        <f>'Kosto e Planit të Veprimit'!AA220</f>
        <v>0</v>
      </c>
      <c r="G45" s="8">
        <f>'Kosto e Planit të Veprimit'!AB220</f>
        <v>0</v>
      </c>
      <c r="H45" s="8">
        <f>'Kosto e Planit të Veprimit'!AC220</f>
        <v>0</v>
      </c>
      <c r="I45" s="8">
        <f>'Kosto e Planit të Veprimit'!R220</f>
        <v>0</v>
      </c>
      <c r="J45" s="8">
        <f>'Kosto e Planit të Veprimit'!S220</f>
        <v>0</v>
      </c>
      <c r="K45" s="8">
        <f>'Kosto e Planit të Veprimit'!T220</f>
        <v>0</v>
      </c>
      <c r="L45" s="8">
        <f>'Kosto e Planit të Veprimit'!U220</f>
        <v>0</v>
      </c>
      <c r="M45" s="8">
        <f>'Kosto e Planit të Veprimit'!V220</f>
        <v>0</v>
      </c>
      <c r="N45" s="8">
        <f>'Kosto e Planit të Veprimit'!X220</f>
        <v>0</v>
      </c>
      <c r="O45" s="166">
        <f>'[1]Action Plan Costing'!Y283</f>
        <v>0</v>
      </c>
      <c r="P45" s="221">
        <f>H45/123</f>
        <v>0</v>
      </c>
      <c r="S45"/>
      <c r="T45"/>
      <c r="U45"/>
      <c r="V45"/>
      <c r="W45"/>
      <c r="X45"/>
      <c r="Y45"/>
      <c r="Z45"/>
      <c r="AA45"/>
      <c r="AB45"/>
      <c r="AC45"/>
      <c r="AD45"/>
    </row>
    <row r="46" spans="1:30" s="176" customFormat="1" ht="48.75" customHeight="1" x14ac:dyDescent="0.25">
      <c r="A46" s="220" t="s">
        <v>79</v>
      </c>
      <c r="B46" s="188"/>
      <c r="C46" s="189"/>
      <c r="D46" s="212">
        <v>2022</v>
      </c>
      <c r="E46" s="212">
        <v>2024</v>
      </c>
      <c r="F46" s="8">
        <f>'Kosto e Planit të Veprimit'!AA225</f>
        <v>331500</v>
      </c>
      <c r="G46" s="8">
        <f>'Kosto e Planit të Veprimit'!AB225</f>
        <v>0</v>
      </c>
      <c r="H46" s="8">
        <f>'Kosto e Planit të Veprimit'!AC225</f>
        <v>331500</v>
      </c>
      <c r="I46" s="9">
        <f>'Kosto e Planit të Veprimit'!R225</f>
        <v>331500</v>
      </c>
      <c r="J46" s="9">
        <f>'Kosto e Planit të Veprimit'!S225</f>
        <v>0</v>
      </c>
      <c r="K46" s="9">
        <f>'Kosto e Planit të Veprimit'!T225</f>
        <v>331500</v>
      </c>
      <c r="L46" s="9">
        <f>'Kosto e Planit të Veprimit'!U225</f>
        <v>0</v>
      </c>
      <c r="M46" s="9">
        <f>'Kosto e Planit të Veprimit'!V225</f>
        <v>0</v>
      </c>
      <c r="N46" s="9">
        <f>'Kosto e Planit të Veprimit'!X225</f>
        <v>0</v>
      </c>
      <c r="O46" s="182">
        <f>'[1]Action Plan Costing'!Y290</f>
        <v>0</v>
      </c>
      <c r="P46" s="183">
        <f>H46/123</f>
        <v>2695.1219512195121</v>
      </c>
      <c r="S46"/>
      <c r="T46"/>
      <c r="U46"/>
      <c r="V46"/>
      <c r="W46"/>
      <c r="X46"/>
      <c r="Y46"/>
      <c r="Z46"/>
      <c r="AA46"/>
      <c r="AB46"/>
      <c r="AC46"/>
      <c r="AD46"/>
    </row>
    <row r="47" spans="1:30" s="176" customFormat="1" ht="54.75" customHeight="1" thickBot="1" x14ac:dyDescent="0.35">
      <c r="A47" s="227" t="s">
        <v>471</v>
      </c>
      <c r="B47" s="217"/>
      <c r="C47" s="217"/>
      <c r="D47" s="217"/>
      <c r="E47" s="218"/>
      <c r="F47" s="228">
        <f t="shared" ref="F47:P47" si="6">SUM(F45:F46)</f>
        <v>331500</v>
      </c>
      <c r="G47" s="228">
        <f t="shared" si="6"/>
        <v>0</v>
      </c>
      <c r="H47" s="228">
        <f t="shared" si="6"/>
        <v>331500</v>
      </c>
      <c r="I47" s="228">
        <f t="shared" si="6"/>
        <v>331500</v>
      </c>
      <c r="J47" s="228">
        <f t="shared" si="6"/>
        <v>0</v>
      </c>
      <c r="K47" s="228">
        <f t="shared" si="6"/>
        <v>331500</v>
      </c>
      <c r="L47" s="228">
        <f t="shared" si="6"/>
        <v>0</v>
      </c>
      <c r="M47" s="228">
        <f t="shared" si="6"/>
        <v>0</v>
      </c>
      <c r="N47" s="228">
        <f t="shared" si="6"/>
        <v>0</v>
      </c>
      <c r="O47" s="228">
        <f t="shared" si="6"/>
        <v>0</v>
      </c>
      <c r="P47" s="184">
        <f t="shared" si="6"/>
        <v>2695.1219512195121</v>
      </c>
      <c r="S47"/>
      <c r="T47"/>
      <c r="U47"/>
      <c r="V47"/>
      <c r="W47"/>
      <c r="X47"/>
      <c r="Y47"/>
      <c r="Z47"/>
      <c r="AA47"/>
      <c r="AB47"/>
      <c r="AC47"/>
      <c r="AD47"/>
    </row>
    <row r="48" spans="1:30" s="223" customFormat="1" ht="45.75" customHeight="1" thickBot="1" x14ac:dyDescent="0.3">
      <c r="A48" s="287" t="s">
        <v>466</v>
      </c>
      <c r="B48" s="288"/>
      <c r="C48" s="288"/>
      <c r="D48" s="288"/>
      <c r="E48" s="288"/>
      <c r="F48" s="288"/>
      <c r="G48" s="288"/>
      <c r="H48" s="288"/>
      <c r="I48" s="288"/>
      <c r="J48" s="288"/>
      <c r="K48" s="288"/>
      <c r="L48" s="288"/>
      <c r="M48" s="288"/>
      <c r="N48" s="288"/>
      <c r="O48" s="288"/>
      <c r="P48" s="289"/>
      <c r="S48" s="222"/>
      <c r="T48" s="222"/>
      <c r="U48" s="222"/>
      <c r="V48" s="222"/>
      <c r="W48" s="222"/>
      <c r="X48" s="222"/>
      <c r="Y48" s="222"/>
      <c r="Z48" s="222"/>
      <c r="AA48" s="222"/>
      <c r="AB48" s="222"/>
      <c r="AC48" s="222"/>
      <c r="AD48" s="222"/>
    </row>
    <row r="49" spans="1:30" s="176" customFormat="1" ht="46.5" customHeight="1" thickBot="1" x14ac:dyDescent="0.3">
      <c r="A49" s="290" t="s">
        <v>478</v>
      </c>
      <c r="B49" s="291" t="s">
        <v>433</v>
      </c>
      <c r="C49" s="291"/>
      <c r="D49" s="291" t="s">
        <v>434</v>
      </c>
      <c r="E49" s="291"/>
      <c r="F49" s="292" t="s">
        <v>435</v>
      </c>
      <c r="G49" s="293"/>
      <c r="H49" s="294"/>
      <c r="I49" s="285" t="s">
        <v>436</v>
      </c>
      <c r="J49" s="298"/>
      <c r="K49" s="298"/>
      <c r="L49" s="298"/>
      <c r="M49" s="298"/>
      <c r="N49" s="298"/>
      <c r="O49" s="299" t="s">
        <v>437</v>
      </c>
      <c r="P49" s="303" t="s">
        <v>458</v>
      </c>
      <c r="S49"/>
      <c r="T49"/>
      <c r="U49"/>
      <c r="V49"/>
      <c r="W49"/>
      <c r="X49"/>
      <c r="Y49"/>
      <c r="Z49"/>
      <c r="AA49"/>
      <c r="AB49"/>
      <c r="AC49"/>
      <c r="AD49"/>
    </row>
    <row r="50" spans="1:30" s="176" customFormat="1" ht="39.75" customHeight="1" thickBot="1" x14ac:dyDescent="0.3">
      <c r="A50" s="290"/>
      <c r="B50" s="301" t="s">
        <v>63</v>
      </c>
      <c r="C50" s="301" t="s">
        <v>438</v>
      </c>
      <c r="D50" s="291" t="s">
        <v>439</v>
      </c>
      <c r="E50" s="291" t="s">
        <v>440</v>
      </c>
      <c r="F50" s="295"/>
      <c r="G50" s="296"/>
      <c r="H50" s="297"/>
      <c r="I50" s="251" t="s">
        <v>397</v>
      </c>
      <c r="J50" s="264"/>
      <c r="K50" s="264"/>
      <c r="L50" s="285" t="s">
        <v>67</v>
      </c>
      <c r="M50" s="286"/>
      <c r="N50" s="286"/>
      <c r="O50" s="300"/>
      <c r="P50" s="304"/>
      <c r="S50"/>
      <c r="T50"/>
      <c r="U50"/>
      <c r="V50"/>
      <c r="W50"/>
      <c r="X50"/>
      <c r="Y50"/>
      <c r="Z50"/>
      <c r="AA50"/>
      <c r="AB50"/>
      <c r="AC50"/>
      <c r="AD50"/>
    </row>
    <row r="51" spans="1:30" s="176" customFormat="1" ht="32.25" customHeight="1" thickBot="1" x14ac:dyDescent="0.3">
      <c r="A51" s="290"/>
      <c r="B51" s="302"/>
      <c r="C51" s="302"/>
      <c r="D51" s="291"/>
      <c r="E51" s="291"/>
      <c r="F51" s="177" t="s">
        <v>52</v>
      </c>
      <c r="G51" s="177" t="s">
        <v>53</v>
      </c>
      <c r="H51" s="177" t="s">
        <v>56</v>
      </c>
      <c r="I51" s="178" t="s">
        <v>52</v>
      </c>
      <c r="J51" s="179" t="s">
        <v>53</v>
      </c>
      <c r="K51" s="180" t="s">
        <v>54</v>
      </c>
      <c r="L51" s="178" t="s">
        <v>52</v>
      </c>
      <c r="M51" s="179" t="s">
        <v>53</v>
      </c>
      <c r="N51" s="180" t="s">
        <v>55</v>
      </c>
      <c r="O51" s="180"/>
      <c r="P51" s="305"/>
      <c r="S51"/>
      <c r="T51"/>
      <c r="U51"/>
      <c r="V51"/>
      <c r="W51"/>
      <c r="X51"/>
      <c r="Y51"/>
      <c r="Z51"/>
      <c r="AA51"/>
      <c r="AB51"/>
      <c r="AC51"/>
      <c r="AD51"/>
    </row>
    <row r="52" spans="1:30" s="176" customFormat="1" ht="91.5" customHeight="1" x14ac:dyDescent="0.25">
      <c r="A52" s="220" t="s">
        <v>324</v>
      </c>
      <c r="B52" s="186"/>
      <c r="C52" s="186"/>
      <c r="D52" s="212">
        <v>2022</v>
      </c>
      <c r="E52" s="212">
        <v>2024</v>
      </c>
      <c r="F52" s="8">
        <f>'Kosto e Planit të Veprimit'!AA237</f>
        <v>2617662</v>
      </c>
      <c r="G52" s="8">
        <f>'Kosto e Planit të Veprimit'!AB237</f>
        <v>55860000</v>
      </c>
      <c r="H52" s="8">
        <f>'Kosto e Planit të Veprimit'!AC237</f>
        <v>58477662</v>
      </c>
      <c r="I52" s="9">
        <f>'Kosto e Planit të Veprimit'!R237</f>
        <v>0</v>
      </c>
      <c r="J52" s="9">
        <f>'Kosto e Planit të Veprimit'!S237</f>
        <v>9310000</v>
      </c>
      <c r="K52" s="9">
        <f>'Kosto e Planit të Veprimit'!T237</f>
        <v>9310000</v>
      </c>
      <c r="L52" s="9">
        <f>'Kosto e Planit të Veprimit'!U237</f>
        <v>2617662</v>
      </c>
      <c r="M52" s="9">
        <f>'Kosto e Planit të Veprimit'!V237</f>
        <v>46550000</v>
      </c>
      <c r="N52" s="9">
        <f>'Kosto e Planit të Veprimit'!X237</f>
        <v>49167662</v>
      </c>
      <c r="O52" s="182">
        <f>'[1]Action Plan Costing'!Y302</f>
        <v>0</v>
      </c>
      <c r="P52" s="183">
        <f>H52/123</f>
        <v>475428.14634146343</v>
      </c>
      <c r="S52"/>
      <c r="T52"/>
      <c r="U52"/>
      <c r="V52"/>
      <c r="W52"/>
      <c r="X52"/>
      <c r="Y52"/>
      <c r="Z52"/>
      <c r="AA52"/>
      <c r="AB52"/>
      <c r="AC52"/>
      <c r="AD52"/>
    </row>
    <row r="53" spans="1:30" s="176" customFormat="1" ht="114" customHeight="1" x14ac:dyDescent="0.25">
      <c r="A53" s="220" t="s">
        <v>327</v>
      </c>
      <c r="B53" s="186"/>
      <c r="C53" s="186"/>
      <c r="D53" s="212">
        <v>2022</v>
      </c>
      <c r="E53" s="212">
        <v>2024</v>
      </c>
      <c r="F53" s="8">
        <f>'Kosto e Planit të Veprimit'!AA244</f>
        <v>110000</v>
      </c>
      <c r="G53" s="8">
        <f>'Kosto e Planit të Veprimit'!AB244</f>
        <v>0</v>
      </c>
      <c r="H53" s="8">
        <f>'Kosto e Planit të Veprimit'!AC244</f>
        <v>110000</v>
      </c>
      <c r="I53" s="8">
        <f>'Kosto e Planit të Veprimit'!R244</f>
        <v>110000</v>
      </c>
      <c r="J53" s="8">
        <f>'Kosto e Planit të Veprimit'!S244</f>
        <v>0</v>
      </c>
      <c r="K53" s="8">
        <f>'Kosto e Planit të Veprimit'!T244</f>
        <v>110000</v>
      </c>
      <c r="L53" s="8">
        <f>'Kosto e Planit të Veprimit'!U244</f>
        <v>0</v>
      </c>
      <c r="M53" s="8">
        <f>'Kosto e Planit të Veprimit'!V244</f>
        <v>0</v>
      </c>
      <c r="N53" s="8">
        <f>'Kosto e Planit të Veprimit'!X244</f>
        <v>0</v>
      </c>
      <c r="O53" s="166">
        <f>'[1]Action Plan Costing'!Y306</f>
        <v>0</v>
      </c>
      <c r="P53" s="183">
        <f>H53/123</f>
        <v>894.30894308943084</v>
      </c>
      <c r="S53"/>
      <c r="T53"/>
      <c r="U53"/>
      <c r="V53"/>
      <c r="W53"/>
      <c r="X53"/>
      <c r="Y53"/>
      <c r="Z53"/>
      <c r="AA53"/>
      <c r="AB53"/>
      <c r="AC53"/>
      <c r="AD53"/>
    </row>
    <row r="54" spans="1:30" s="176" customFormat="1" ht="45" customHeight="1" x14ac:dyDescent="0.3">
      <c r="A54" s="227" t="s">
        <v>472</v>
      </c>
      <c r="B54" s="231"/>
      <c r="C54" s="231"/>
      <c r="D54" s="231"/>
      <c r="E54" s="232"/>
      <c r="F54" s="229">
        <f t="shared" ref="F54:P54" si="7">SUM(F52:F53)</f>
        <v>2727662</v>
      </c>
      <c r="G54" s="228">
        <f t="shared" si="7"/>
        <v>55860000</v>
      </c>
      <c r="H54" s="228">
        <f t="shared" si="7"/>
        <v>58587662</v>
      </c>
      <c r="I54" s="228">
        <f t="shared" si="7"/>
        <v>110000</v>
      </c>
      <c r="J54" s="228">
        <f t="shared" si="7"/>
        <v>9310000</v>
      </c>
      <c r="K54" s="228">
        <f t="shared" si="7"/>
        <v>9420000</v>
      </c>
      <c r="L54" s="228">
        <f t="shared" si="7"/>
        <v>2617662</v>
      </c>
      <c r="M54" s="228">
        <f t="shared" si="7"/>
        <v>46550000</v>
      </c>
      <c r="N54" s="228">
        <f t="shared" si="7"/>
        <v>49167662</v>
      </c>
      <c r="O54" s="228">
        <f t="shared" si="7"/>
        <v>0</v>
      </c>
      <c r="P54" s="230">
        <f t="shared" si="7"/>
        <v>476322.45528455288</v>
      </c>
      <c r="S54"/>
      <c r="T54"/>
      <c r="U54"/>
      <c r="V54"/>
      <c r="W54"/>
      <c r="X54"/>
      <c r="Y54"/>
      <c r="Z54"/>
      <c r="AA54"/>
      <c r="AB54"/>
      <c r="AC54"/>
      <c r="AD54"/>
    </row>
    <row r="55" spans="1:30" s="176" customFormat="1" ht="42.75" customHeight="1" thickBot="1" x14ac:dyDescent="0.3">
      <c r="A55" s="233" t="s">
        <v>430</v>
      </c>
      <c r="B55" s="234"/>
      <c r="C55" s="234"/>
      <c r="D55" s="234"/>
      <c r="E55" s="234"/>
      <c r="F55" s="235">
        <f t="shared" ref="F55:P55" si="8">F8+F18+F26+F33+F40+F47+F54</f>
        <v>520850325</v>
      </c>
      <c r="G55" s="236">
        <f t="shared" si="8"/>
        <v>238108869</v>
      </c>
      <c r="H55" s="236">
        <f t="shared" si="8"/>
        <v>758959194</v>
      </c>
      <c r="I55" s="236">
        <f t="shared" si="8"/>
        <v>382697888</v>
      </c>
      <c r="J55" s="236">
        <f t="shared" si="8"/>
        <v>25310000</v>
      </c>
      <c r="K55" s="236">
        <f t="shared" si="8"/>
        <v>408007888</v>
      </c>
      <c r="L55" s="236">
        <f t="shared" si="8"/>
        <v>138152437</v>
      </c>
      <c r="M55" s="236">
        <f t="shared" si="8"/>
        <v>212798869</v>
      </c>
      <c r="N55" s="236">
        <f t="shared" si="8"/>
        <v>350951306</v>
      </c>
      <c r="O55" s="236">
        <f t="shared" si="8"/>
        <v>0</v>
      </c>
      <c r="P55" s="184">
        <f t="shared" si="8"/>
        <v>6170399.9512195121</v>
      </c>
      <c r="S55"/>
      <c r="T55"/>
      <c r="U55"/>
      <c r="V55"/>
      <c r="W55"/>
      <c r="X55"/>
      <c r="Y55"/>
      <c r="Z55"/>
      <c r="AA55"/>
      <c r="AB55"/>
      <c r="AC55"/>
      <c r="AD55"/>
    </row>
    <row r="60" spans="1:30" s="176" customFormat="1" ht="40.5" customHeight="1" x14ac:dyDescent="0.25">
      <c r="A60"/>
      <c r="B60"/>
      <c r="C60"/>
      <c r="D60"/>
      <c r="E60"/>
      <c r="F60" s="175"/>
      <c r="G60" s="175"/>
      <c r="H60" s="175"/>
      <c r="I60" s="240"/>
      <c r="J60" s="240" t="s">
        <v>429</v>
      </c>
      <c r="K60" s="240" t="s">
        <v>431</v>
      </c>
      <c r="L60" s="240" t="s">
        <v>432</v>
      </c>
      <c r="M60" s="175"/>
      <c r="N60" s="175"/>
      <c r="O60" s="175"/>
      <c r="P60" s="175"/>
      <c r="S60"/>
      <c r="T60"/>
      <c r="U60"/>
      <c r="V60"/>
      <c r="W60"/>
      <c r="X60"/>
      <c r="Y60"/>
      <c r="Z60"/>
      <c r="AA60"/>
      <c r="AB60"/>
      <c r="AC60"/>
      <c r="AD60"/>
    </row>
    <row r="61" spans="1:30" s="176" customFormat="1" ht="37.5" customHeight="1" x14ac:dyDescent="0.25">
      <c r="A61"/>
      <c r="B61"/>
      <c r="C61"/>
      <c r="D61"/>
      <c r="E61"/>
      <c r="F61" s="238" t="s">
        <v>430</v>
      </c>
      <c r="G61" s="239">
        <f>H55</f>
        <v>758959194</v>
      </c>
      <c r="H61" s="175"/>
      <c r="I61" s="240" t="s">
        <v>489</v>
      </c>
      <c r="J61" s="240">
        <f>F8</f>
        <v>50504358</v>
      </c>
      <c r="K61" s="240">
        <f>G8</f>
        <v>0</v>
      </c>
      <c r="L61" s="240">
        <f>J61+K61</f>
        <v>50504358</v>
      </c>
      <c r="M61" s="175"/>
      <c r="N61" s="175"/>
      <c r="O61" s="175"/>
      <c r="P61" s="175"/>
      <c r="S61"/>
      <c r="T61"/>
      <c r="U61"/>
      <c r="V61"/>
      <c r="W61"/>
      <c r="X61"/>
      <c r="Y61"/>
      <c r="Z61"/>
      <c r="AA61"/>
      <c r="AB61"/>
      <c r="AC61"/>
      <c r="AD61"/>
    </row>
    <row r="62" spans="1:30" s="176" customFormat="1" ht="37.5" customHeight="1" x14ac:dyDescent="0.25">
      <c r="A62"/>
      <c r="B62"/>
      <c r="C62"/>
      <c r="D62"/>
      <c r="E62"/>
      <c r="F62" s="238" t="s">
        <v>496</v>
      </c>
      <c r="G62" s="239">
        <f>K55</f>
        <v>408007888</v>
      </c>
      <c r="H62" s="190"/>
      <c r="I62" s="240" t="s">
        <v>490</v>
      </c>
      <c r="J62" s="240">
        <f>F18</f>
        <v>128653051</v>
      </c>
      <c r="K62" s="240">
        <f>G18</f>
        <v>43582750</v>
      </c>
      <c r="L62" s="240">
        <f t="shared" ref="L62:L67" si="9">J62+K62</f>
        <v>172235801</v>
      </c>
      <c r="M62" s="175"/>
      <c r="N62" s="175"/>
      <c r="O62" s="175"/>
      <c r="P62" s="175"/>
      <c r="S62"/>
      <c r="T62"/>
      <c r="U62"/>
      <c r="V62"/>
      <c r="W62"/>
      <c r="X62"/>
      <c r="Y62"/>
      <c r="Z62"/>
      <c r="AA62"/>
      <c r="AB62"/>
      <c r="AC62"/>
      <c r="AD62"/>
    </row>
    <row r="63" spans="1:30" s="176" customFormat="1" ht="29.25" customHeight="1" x14ac:dyDescent="0.25">
      <c r="A63"/>
      <c r="B63"/>
      <c r="C63"/>
      <c r="D63"/>
      <c r="E63"/>
      <c r="F63" s="238" t="s">
        <v>488</v>
      </c>
      <c r="G63" s="239">
        <f>N55</f>
        <v>350951306</v>
      </c>
      <c r="H63" s="190"/>
      <c r="I63" s="240" t="s">
        <v>491</v>
      </c>
      <c r="J63" s="240">
        <f>F26</f>
        <v>113387289</v>
      </c>
      <c r="K63" s="240">
        <f>G26</f>
        <v>124020213</v>
      </c>
      <c r="L63" s="240">
        <f t="shared" si="9"/>
        <v>237407502</v>
      </c>
      <c r="M63" s="175"/>
      <c r="N63" s="175"/>
      <c r="O63" s="175"/>
      <c r="P63" s="175"/>
      <c r="S63"/>
      <c r="T63"/>
      <c r="U63"/>
      <c r="V63"/>
      <c r="W63"/>
      <c r="X63"/>
      <c r="Y63"/>
      <c r="Z63"/>
      <c r="AA63"/>
      <c r="AB63"/>
      <c r="AC63"/>
      <c r="AD63"/>
    </row>
    <row r="64" spans="1:30" s="176" customFormat="1" ht="36" customHeight="1" x14ac:dyDescent="0.25">
      <c r="A64"/>
      <c r="B64"/>
      <c r="C64"/>
      <c r="D64"/>
      <c r="E64"/>
      <c r="F64" s="238" t="s">
        <v>487</v>
      </c>
      <c r="G64" s="239">
        <f>G61-G62-G63</f>
        <v>0</v>
      </c>
      <c r="H64" s="190"/>
      <c r="I64" s="240" t="s">
        <v>492</v>
      </c>
      <c r="J64" s="240">
        <f>F33</f>
        <v>172107378</v>
      </c>
      <c r="K64" s="240">
        <f>G33</f>
        <v>0</v>
      </c>
      <c r="L64" s="240">
        <f t="shared" si="9"/>
        <v>172107378</v>
      </c>
      <c r="M64" s="175"/>
      <c r="N64" s="175"/>
      <c r="O64" s="175"/>
      <c r="P64" s="175"/>
      <c r="S64"/>
      <c r="T64"/>
      <c r="U64"/>
      <c r="V64"/>
      <c r="W64"/>
      <c r="X64"/>
      <c r="Y64"/>
      <c r="Z64"/>
      <c r="AA64"/>
      <c r="AB64"/>
      <c r="AC64"/>
      <c r="AD64"/>
    </row>
    <row r="65" spans="1:30" s="176" customFormat="1" ht="36" customHeight="1" x14ac:dyDescent="0.25">
      <c r="A65"/>
      <c r="B65"/>
      <c r="C65"/>
      <c r="D65"/>
      <c r="E65"/>
      <c r="F65" s="175"/>
      <c r="G65" s="175"/>
      <c r="H65" s="190"/>
      <c r="I65" s="240" t="s">
        <v>493</v>
      </c>
      <c r="J65" s="240">
        <f>F40</f>
        <v>53139087</v>
      </c>
      <c r="K65" s="240">
        <f>G40</f>
        <v>14645906</v>
      </c>
      <c r="L65" s="240">
        <f t="shared" si="9"/>
        <v>67784993</v>
      </c>
      <c r="M65" s="175"/>
      <c r="N65" s="175"/>
      <c r="O65" s="175"/>
      <c r="P65" s="175"/>
      <c r="S65"/>
      <c r="T65"/>
      <c r="U65"/>
      <c r="V65"/>
      <c r="W65"/>
      <c r="X65"/>
      <c r="Y65"/>
      <c r="Z65"/>
      <c r="AA65"/>
      <c r="AB65"/>
      <c r="AC65"/>
      <c r="AD65"/>
    </row>
    <row r="66" spans="1:30" s="176" customFormat="1" ht="27.75" customHeight="1" x14ac:dyDescent="0.25">
      <c r="A66"/>
      <c r="B66"/>
      <c r="C66"/>
      <c r="D66"/>
      <c r="E66"/>
      <c r="F66" s="175"/>
      <c r="G66" s="175"/>
      <c r="H66" s="175"/>
      <c r="I66" s="240" t="s">
        <v>494</v>
      </c>
      <c r="J66" s="240">
        <f>F47</f>
        <v>331500</v>
      </c>
      <c r="K66" s="240">
        <f>G47</f>
        <v>0</v>
      </c>
      <c r="L66" s="240">
        <f t="shared" si="9"/>
        <v>331500</v>
      </c>
      <c r="M66" s="175"/>
      <c r="N66" s="175"/>
      <c r="O66" s="175"/>
      <c r="P66" s="175"/>
      <c r="S66"/>
      <c r="T66"/>
      <c r="U66"/>
      <c r="V66"/>
      <c r="W66"/>
      <c r="X66"/>
      <c r="Y66"/>
      <c r="Z66"/>
      <c r="AA66"/>
      <c r="AB66"/>
      <c r="AC66"/>
      <c r="AD66"/>
    </row>
    <row r="67" spans="1:30" s="175" customFormat="1" ht="32.25" customHeight="1" x14ac:dyDescent="0.25">
      <c r="A67"/>
      <c r="B67"/>
      <c r="C67"/>
      <c r="D67"/>
      <c r="E67"/>
      <c r="I67" s="240" t="s">
        <v>495</v>
      </c>
      <c r="J67" s="240">
        <f>F54</f>
        <v>2727662</v>
      </c>
      <c r="K67" s="240">
        <f>G54</f>
        <v>55860000</v>
      </c>
      <c r="L67" s="240">
        <f t="shared" si="9"/>
        <v>58587662</v>
      </c>
      <c r="Q67" s="176"/>
      <c r="R67" s="176"/>
      <c r="S67"/>
      <c r="T67"/>
      <c r="U67"/>
      <c r="V67"/>
      <c r="W67"/>
      <c r="X67"/>
      <c r="Y67"/>
      <c r="Z67"/>
      <c r="AA67"/>
      <c r="AB67"/>
      <c r="AC67"/>
      <c r="AD67"/>
    </row>
    <row r="69" spans="1:30" s="175" customFormat="1" ht="12.75" customHeight="1" x14ac:dyDescent="0.25">
      <c r="A69"/>
      <c r="B69"/>
      <c r="C69"/>
      <c r="D69"/>
      <c r="E69"/>
      <c r="Q69" s="176"/>
      <c r="R69" s="176"/>
      <c r="S69"/>
      <c r="T69"/>
      <c r="U69"/>
      <c r="V69"/>
      <c r="W69"/>
      <c r="X69"/>
      <c r="Y69"/>
      <c r="Z69"/>
      <c r="AA69"/>
      <c r="AB69"/>
      <c r="AC69"/>
      <c r="AD69"/>
    </row>
    <row r="70" spans="1:30" s="175" customFormat="1" hidden="1" x14ac:dyDescent="0.25">
      <c r="A70"/>
      <c r="B70"/>
      <c r="C70"/>
      <c r="D70"/>
      <c r="E70"/>
      <c r="Q70" s="176"/>
      <c r="R70" s="176"/>
      <c r="S70"/>
      <c r="T70"/>
      <c r="U70"/>
      <c r="V70"/>
      <c r="W70"/>
      <c r="X70"/>
      <c r="Y70"/>
      <c r="Z70"/>
      <c r="AA70"/>
      <c r="AB70"/>
      <c r="AC70"/>
      <c r="AD70"/>
    </row>
    <row r="71" spans="1:30" s="175" customFormat="1" hidden="1" x14ac:dyDescent="0.25">
      <c r="A71"/>
      <c r="B71"/>
      <c r="C71"/>
      <c r="D71"/>
      <c r="E71"/>
      <c r="Q71" s="176"/>
      <c r="R71" s="176"/>
      <c r="S71"/>
      <c r="T71"/>
      <c r="U71"/>
      <c r="V71"/>
      <c r="W71"/>
      <c r="X71"/>
      <c r="Y71"/>
      <c r="Z71"/>
      <c r="AA71"/>
      <c r="AB71"/>
      <c r="AC71"/>
      <c r="AD71"/>
    </row>
    <row r="72" spans="1:30" s="175" customFormat="1" hidden="1" x14ac:dyDescent="0.25">
      <c r="A72"/>
      <c r="B72"/>
      <c r="C72"/>
      <c r="D72"/>
      <c r="E72"/>
      <c r="Q72" s="176"/>
      <c r="R72" s="176"/>
      <c r="S72"/>
      <c r="T72"/>
      <c r="U72"/>
      <c r="V72"/>
      <c r="W72"/>
      <c r="X72"/>
      <c r="Y72"/>
      <c r="Z72"/>
      <c r="AA72"/>
      <c r="AB72"/>
      <c r="AC72"/>
      <c r="AD72"/>
    </row>
    <row r="73" spans="1:30" s="175" customFormat="1" hidden="1" x14ac:dyDescent="0.25">
      <c r="A73"/>
      <c r="B73"/>
      <c r="C73"/>
      <c r="D73"/>
      <c r="E73"/>
      <c r="Q73" s="176"/>
      <c r="R73" s="176"/>
      <c r="S73"/>
      <c r="T73"/>
      <c r="U73"/>
      <c r="V73"/>
      <c r="W73"/>
      <c r="X73"/>
      <c r="Y73"/>
      <c r="Z73"/>
      <c r="AA73"/>
      <c r="AB73"/>
      <c r="AC73"/>
      <c r="AD73"/>
    </row>
    <row r="75" spans="1:30" ht="24.75" customHeight="1" x14ac:dyDescent="0.25">
      <c r="F75" s="241" t="s">
        <v>441</v>
      </c>
      <c r="G75" s="241">
        <f>F55</f>
        <v>520850325</v>
      </c>
    </row>
    <row r="76" spans="1:30" s="175" customFormat="1" ht="27" customHeight="1" x14ac:dyDescent="0.25">
      <c r="A76"/>
      <c r="B76"/>
      <c r="C76"/>
      <c r="D76"/>
      <c r="E76"/>
      <c r="F76" s="241" t="s">
        <v>431</v>
      </c>
      <c r="G76" s="241">
        <f>G55</f>
        <v>238108869</v>
      </c>
      <c r="H76" s="190"/>
      <c r="Q76" s="176"/>
      <c r="R76" s="176"/>
      <c r="S76"/>
      <c r="T76"/>
      <c r="U76"/>
      <c r="V76"/>
      <c r="W76"/>
      <c r="X76"/>
      <c r="Y76"/>
      <c r="Z76"/>
      <c r="AA76"/>
      <c r="AB76"/>
      <c r="AC76"/>
      <c r="AD76"/>
    </row>
    <row r="77" spans="1:30" s="175" customFormat="1" ht="21" customHeight="1" x14ac:dyDescent="0.25">
      <c r="A77"/>
      <c r="B77"/>
      <c r="C77"/>
      <c r="D77"/>
      <c r="E77"/>
      <c r="F77" s="241" t="s">
        <v>56</v>
      </c>
      <c r="G77" s="241">
        <f>H55</f>
        <v>758959194</v>
      </c>
      <c r="H77" s="190"/>
      <c r="Q77" s="176"/>
      <c r="R77" s="176"/>
      <c r="S77"/>
      <c r="T77"/>
      <c r="U77"/>
      <c r="V77"/>
      <c r="W77"/>
      <c r="X77"/>
      <c r="Y77"/>
      <c r="Z77"/>
      <c r="AA77"/>
      <c r="AB77"/>
      <c r="AC77"/>
      <c r="AD77"/>
    </row>
    <row r="78" spans="1:30" s="175" customFormat="1" ht="21" customHeight="1" x14ac:dyDescent="0.25">
      <c r="A78"/>
      <c r="B78"/>
      <c r="C78"/>
      <c r="D78"/>
      <c r="E78"/>
      <c r="Q78" s="176"/>
      <c r="R78" s="176"/>
      <c r="S78"/>
      <c r="T78"/>
      <c r="U78"/>
      <c r="V78"/>
      <c r="W78"/>
      <c r="X78"/>
      <c r="Y78"/>
      <c r="Z78"/>
      <c r="AA78"/>
      <c r="AB78"/>
      <c r="AC78"/>
      <c r="AD78"/>
    </row>
    <row r="79" spans="1:30" s="175" customFormat="1" ht="27.75" customHeight="1" x14ac:dyDescent="0.25">
      <c r="A79"/>
      <c r="B79"/>
      <c r="C79"/>
      <c r="D79"/>
      <c r="E79"/>
      <c r="G79" s="191"/>
      <c r="Q79" s="176"/>
      <c r="R79" s="176"/>
      <c r="S79"/>
      <c r="T79"/>
      <c r="U79"/>
      <c r="V79"/>
      <c r="W79"/>
      <c r="X79"/>
      <c r="Y79"/>
      <c r="Z79"/>
      <c r="AA79"/>
      <c r="AB79"/>
      <c r="AC79"/>
      <c r="AD79"/>
    </row>
    <row r="80" spans="1:30" s="175" customFormat="1" x14ac:dyDescent="0.25">
      <c r="A80"/>
      <c r="B80"/>
      <c r="C80"/>
      <c r="D80"/>
      <c r="E80"/>
      <c r="Q80" s="176"/>
      <c r="R80" s="176"/>
      <c r="S80"/>
      <c r="T80"/>
      <c r="U80"/>
      <c r="V80"/>
      <c r="W80"/>
      <c r="X80"/>
      <c r="Y80"/>
      <c r="Z80"/>
      <c r="AA80"/>
      <c r="AB80"/>
      <c r="AC80"/>
      <c r="AD80"/>
    </row>
  </sheetData>
  <mergeCells count="1121">
    <mergeCell ref="E50:E51"/>
    <mergeCell ref="I50:K50"/>
    <mergeCell ref="L50:N50"/>
    <mergeCell ref="A48:P48"/>
    <mergeCell ref="A49:A51"/>
    <mergeCell ref="B49:C49"/>
    <mergeCell ref="D49:E49"/>
    <mergeCell ref="F49:H50"/>
    <mergeCell ref="I49:N49"/>
    <mergeCell ref="O49:O50"/>
    <mergeCell ref="B50:B51"/>
    <mergeCell ref="C50:C51"/>
    <mergeCell ref="D50:D51"/>
    <mergeCell ref="A34:P34"/>
    <mergeCell ref="A35:A37"/>
    <mergeCell ref="B35:C35"/>
    <mergeCell ref="D35:E35"/>
    <mergeCell ref="F35:H36"/>
    <mergeCell ref="I35:N35"/>
    <mergeCell ref="O35:O36"/>
    <mergeCell ref="B36:B37"/>
    <mergeCell ref="C36:C37"/>
    <mergeCell ref="D36:D37"/>
    <mergeCell ref="L43:N43"/>
    <mergeCell ref="E36:E37"/>
    <mergeCell ref="I36:K36"/>
    <mergeCell ref="L36:N36"/>
    <mergeCell ref="A41:P41"/>
    <mergeCell ref="A42:A44"/>
    <mergeCell ref="B42:C42"/>
    <mergeCell ref="D42:E42"/>
    <mergeCell ref="F42:H43"/>
    <mergeCell ref="I42:N42"/>
    <mergeCell ref="O42:O43"/>
    <mergeCell ref="B43:B44"/>
    <mergeCell ref="C43:C44"/>
    <mergeCell ref="D43:D44"/>
    <mergeCell ref="E43:E44"/>
    <mergeCell ref="I43:K43"/>
    <mergeCell ref="O10:O11"/>
    <mergeCell ref="B11:B12"/>
    <mergeCell ref="C11:C12"/>
    <mergeCell ref="D11:D12"/>
    <mergeCell ref="E11:E12"/>
    <mergeCell ref="I11:K11"/>
    <mergeCell ref="A19:P19"/>
    <mergeCell ref="A20:A22"/>
    <mergeCell ref="B20:C20"/>
    <mergeCell ref="D20:E20"/>
    <mergeCell ref="F20:H21"/>
    <mergeCell ref="I20:N20"/>
    <mergeCell ref="O20:O21"/>
    <mergeCell ref="B21:B22"/>
    <mergeCell ref="C21:C22"/>
    <mergeCell ref="D21:D22"/>
    <mergeCell ref="L29:N29"/>
    <mergeCell ref="E21:E22"/>
    <mergeCell ref="I21:K21"/>
    <mergeCell ref="L21:N21"/>
    <mergeCell ref="A27:P27"/>
    <mergeCell ref="A28:A30"/>
    <mergeCell ref="B28:C28"/>
    <mergeCell ref="D28:E28"/>
    <mergeCell ref="F28:H29"/>
    <mergeCell ref="I28:N28"/>
    <mergeCell ref="O28:O29"/>
    <mergeCell ref="B29:B30"/>
    <mergeCell ref="C29:C30"/>
    <mergeCell ref="D29:D30"/>
    <mergeCell ref="E29:E30"/>
    <mergeCell ref="I29:K29"/>
    <mergeCell ref="Q2:AE2"/>
    <mergeCell ref="AF2:AU2"/>
    <mergeCell ref="AV2:BK2"/>
    <mergeCell ref="BL2:CA2"/>
    <mergeCell ref="CB2:CQ2"/>
    <mergeCell ref="P49:P51"/>
    <mergeCell ref="P42:P44"/>
    <mergeCell ref="P35:P37"/>
    <mergeCell ref="P28:P30"/>
    <mergeCell ref="P20:P22"/>
    <mergeCell ref="P10:P12"/>
    <mergeCell ref="A2:P2"/>
    <mergeCell ref="A3:A5"/>
    <mergeCell ref="B3:C3"/>
    <mergeCell ref="D3:E3"/>
    <mergeCell ref="F3:H4"/>
    <mergeCell ref="I3:N3"/>
    <mergeCell ref="O3:O4"/>
    <mergeCell ref="B4:B5"/>
    <mergeCell ref="C4:C5"/>
    <mergeCell ref="D4:D5"/>
    <mergeCell ref="P3:P5"/>
    <mergeCell ref="L11:N11"/>
    <mergeCell ref="E4:E5"/>
    <mergeCell ref="I4:K4"/>
    <mergeCell ref="L4:N4"/>
    <mergeCell ref="A9:P9"/>
    <mergeCell ref="A10:A12"/>
    <mergeCell ref="B10:C10"/>
    <mergeCell ref="D10:E10"/>
    <mergeCell ref="F10:H11"/>
    <mergeCell ref="I10:N10"/>
    <mergeCell ref="LX2:MM2"/>
    <mergeCell ref="MN2:NC2"/>
    <mergeCell ref="ND2:NS2"/>
    <mergeCell ref="NT2:OI2"/>
    <mergeCell ref="OJ2:OY2"/>
    <mergeCell ref="IV2:JK2"/>
    <mergeCell ref="JL2:KA2"/>
    <mergeCell ref="KB2:KQ2"/>
    <mergeCell ref="KR2:LG2"/>
    <mergeCell ref="LH2:LW2"/>
    <mergeCell ref="FT2:GI2"/>
    <mergeCell ref="GJ2:GY2"/>
    <mergeCell ref="GZ2:HO2"/>
    <mergeCell ref="HP2:IE2"/>
    <mergeCell ref="IF2:IU2"/>
    <mergeCell ref="CR2:DG2"/>
    <mergeCell ref="DH2:DW2"/>
    <mergeCell ref="DX2:EM2"/>
    <mergeCell ref="EN2:FC2"/>
    <mergeCell ref="FD2:FS2"/>
    <mergeCell ref="YF2:YU2"/>
    <mergeCell ref="YV2:ZK2"/>
    <mergeCell ref="ZL2:AAA2"/>
    <mergeCell ref="AAB2:AAQ2"/>
    <mergeCell ref="AAR2:ABG2"/>
    <mergeCell ref="VD2:VS2"/>
    <mergeCell ref="VT2:WI2"/>
    <mergeCell ref="WJ2:WY2"/>
    <mergeCell ref="WZ2:XO2"/>
    <mergeCell ref="XP2:YE2"/>
    <mergeCell ref="SB2:SQ2"/>
    <mergeCell ref="SR2:TG2"/>
    <mergeCell ref="TH2:TW2"/>
    <mergeCell ref="TX2:UM2"/>
    <mergeCell ref="UN2:VC2"/>
    <mergeCell ref="OZ2:PO2"/>
    <mergeCell ref="PP2:QE2"/>
    <mergeCell ref="QF2:QU2"/>
    <mergeCell ref="QV2:RK2"/>
    <mergeCell ref="RL2:SA2"/>
    <mergeCell ref="AKN2:ALC2"/>
    <mergeCell ref="ALD2:ALS2"/>
    <mergeCell ref="ALT2:AMI2"/>
    <mergeCell ref="AMJ2:AMY2"/>
    <mergeCell ref="AMZ2:ANO2"/>
    <mergeCell ref="AHL2:AIA2"/>
    <mergeCell ref="AIB2:AIQ2"/>
    <mergeCell ref="AIR2:AJG2"/>
    <mergeCell ref="AJH2:AJW2"/>
    <mergeCell ref="AJX2:AKM2"/>
    <mergeCell ref="AEJ2:AEY2"/>
    <mergeCell ref="AEZ2:AFO2"/>
    <mergeCell ref="AFP2:AGE2"/>
    <mergeCell ref="AGF2:AGU2"/>
    <mergeCell ref="AGV2:AHK2"/>
    <mergeCell ref="ABH2:ABW2"/>
    <mergeCell ref="ABX2:ACM2"/>
    <mergeCell ref="ACN2:ADC2"/>
    <mergeCell ref="ADD2:ADS2"/>
    <mergeCell ref="ADT2:AEI2"/>
    <mergeCell ref="AWV2:AXK2"/>
    <mergeCell ref="AXL2:AYA2"/>
    <mergeCell ref="AYB2:AYQ2"/>
    <mergeCell ref="AYR2:AZG2"/>
    <mergeCell ref="AZH2:AZW2"/>
    <mergeCell ref="ATT2:AUI2"/>
    <mergeCell ref="AUJ2:AUY2"/>
    <mergeCell ref="AUZ2:AVO2"/>
    <mergeCell ref="AVP2:AWE2"/>
    <mergeCell ref="AWF2:AWU2"/>
    <mergeCell ref="AQR2:ARG2"/>
    <mergeCell ref="ARH2:ARW2"/>
    <mergeCell ref="ARX2:ASM2"/>
    <mergeCell ref="ASN2:ATC2"/>
    <mergeCell ref="ATD2:ATS2"/>
    <mergeCell ref="ANP2:AOE2"/>
    <mergeCell ref="AOF2:AOU2"/>
    <mergeCell ref="AOV2:APK2"/>
    <mergeCell ref="APL2:AQA2"/>
    <mergeCell ref="AQB2:AQQ2"/>
    <mergeCell ref="BJD2:BJS2"/>
    <mergeCell ref="BJT2:BKI2"/>
    <mergeCell ref="BKJ2:BKY2"/>
    <mergeCell ref="BKZ2:BLO2"/>
    <mergeCell ref="BLP2:BME2"/>
    <mergeCell ref="BGB2:BGQ2"/>
    <mergeCell ref="BGR2:BHG2"/>
    <mergeCell ref="BHH2:BHW2"/>
    <mergeCell ref="BHX2:BIM2"/>
    <mergeCell ref="BIN2:BJC2"/>
    <mergeCell ref="BCZ2:BDO2"/>
    <mergeCell ref="BDP2:BEE2"/>
    <mergeCell ref="BEF2:BEU2"/>
    <mergeCell ref="BEV2:BFK2"/>
    <mergeCell ref="BFL2:BGA2"/>
    <mergeCell ref="AZX2:BAM2"/>
    <mergeCell ref="BAN2:BBC2"/>
    <mergeCell ref="BBD2:BBS2"/>
    <mergeCell ref="BBT2:BCI2"/>
    <mergeCell ref="BCJ2:BCY2"/>
    <mergeCell ref="BVL2:BWA2"/>
    <mergeCell ref="BWB2:BWQ2"/>
    <mergeCell ref="BWR2:BXG2"/>
    <mergeCell ref="BXH2:BXW2"/>
    <mergeCell ref="BXX2:BYM2"/>
    <mergeCell ref="BSJ2:BSY2"/>
    <mergeCell ref="BSZ2:BTO2"/>
    <mergeCell ref="BTP2:BUE2"/>
    <mergeCell ref="BUF2:BUU2"/>
    <mergeCell ref="BUV2:BVK2"/>
    <mergeCell ref="BPH2:BPW2"/>
    <mergeCell ref="BPX2:BQM2"/>
    <mergeCell ref="BQN2:BRC2"/>
    <mergeCell ref="BRD2:BRS2"/>
    <mergeCell ref="BRT2:BSI2"/>
    <mergeCell ref="BMF2:BMU2"/>
    <mergeCell ref="BMV2:BNK2"/>
    <mergeCell ref="BNL2:BOA2"/>
    <mergeCell ref="BOB2:BOQ2"/>
    <mergeCell ref="BOR2:BPG2"/>
    <mergeCell ref="CHT2:CII2"/>
    <mergeCell ref="CIJ2:CIY2"/>
    <mergeCell ref="CIZ2:CJO2"/>
    <mergeCell ref="CJP2:CKE2"/>
    <mergeCell ref="CKF2:CKU2"/>
    <mergeCell ref="CER2:CFG2"/>
    <mergeCell ref="CFH2:CFW2"/>
    <mergeCell ref="CFX2:CGM2"/>
    <mergeCell ref="CGN2:CHC2"/>
    <mergeCell ref="CHD2:CHS2"/>
    <mergeCell ref="CBP2:CCE2"/>
    <mergeCell ref="CCF2:CCU2"/>
    <mergeCell ref="CCV2:CDK2"/>
    <mergeCell ref="CDL2:CEA2"/>
    <mergeCell ref="CEB2:CEQ2"/>
    <mergeCell ref="BYN2:BZC2"/>
    <mergeCell ref="BZD2:BZS2"/>
    <mergeCell ref="BZT2:CAI2"/>
    <mergeCell ref="CAJ2:CAY2"/>
    <mergeCell ref="CAZ2:CBO2"/>
    <mergeCell ref="CUB2:CUQ2"/>
    <mergeCell ref="CUR2:CVG2"/>
    <mergeCell ref="CVH2:CVW2"/>
    <mergeCell ref="CVX2:CWM2"/>
    <mergeCell ref="CWN2:CXC2"/>
    <mergeCell ref="CQZ2:CRO2"/>
    <mergeCell ref="CRP2:CSE2"/>
    <mergeCell ref="CSF2:CSU2"/>
    <mergeCell ref="CSV2:CTK2"/>
    <mergeCell ref="CTL2:CUA2"/>
    <mergeCell ref="CNX2:COM2"/>
    <mergeCell ref="CON2:CPC2"/>
    <mergeCell ref="CPD2:CPS2"/>
    <mergeCell ref="CPT2:CQI2"/>
    <mergeCell ref="CQJ2:CQY2"/>
    <mergeCell ref="CKV2:CLK2"/>
    <mergeCell ref="CLL2:CMA2"/>
    <mergeCell ref="CMB2:CMQ2"/>
    <mergeCell ref="CMR2:CNG2"/>
    <mergeCell ref="CNH2:CNW2"/>
    <mergeCell ref="DGJ2:DGY2"/>
    <mergeCell ref="DGZ2:DHO2"/>
    <mergeCell ref="DHP2:DIE2"/>
    <mergeCell ref="DIF2:DIU2"/>
    <mergeCell ref="DIV2:DJK2"/>
    <mergeCell ref="DDH2:DDW2"/>
    <mergeCell ref="DDX2:DEM2"/>
    <mergeCell ref="DEN2:DFC2"/>
    <mergeCell ref="DFD2:DFS2"/>
    <mergeCell ref="DFT2:DGI2"/>
    <mergeCell ref="DAF2:DAU2"/>
    <mergeCell ref="DAV2:DBK2"/>
    <mergeCell ref="DBL2:DCA2"/>
    <mergeCell ref="DCB2:DCQ2"/>
    <mergeCell ref="DCR2:DDG2"/>
    <mergeCell ref="CXD2:CXS2"/>
    <mergeCell ref="CXT2:CYI2"/>
    <mergeCell ref="CYJ2:CYY2"/>
    <mergeCell ref="CYZ2:CZO2"/>
    <mergeCell ref="CZP2:DAE2"/>
    <mergeCell ref="DSR2:DTG2"/>
    <mergeCell ref="DTH2:DTW2"/>
    <mergeCell ref="DTX2:DUM2"/>
    <mergeCell ref="DUN2:DVC2"/>
    <mergeCell ref="DVD2:DVS2"/>
    <mergeCell ref="DPP2:DQE2"/>
    <mergeCell ref="DQF2:DQU2"/>
    <mergeCell ref="DQV2:DRK2"/>
    <mergeCell ref="DRL2:DSA2"/>
    <mergeCell ref="DSB2:DSQ2"/>
    <mergeCell ref="DMN2:DNC2"/>
    <mergeCell ref="DND2:DNS2"/>
    <mergeCell ref="DNT2:DOI2"/>
    <mergeCell ref="DOJ2:DOY2"/>
    <mergeCell ref="DOZ2:DPO2"/>
    <mergeCell ref="DJL2:DKA2"/>
    <mergeCell ref="DKB2:DKQ2"/>
    <mergeCell ref="DKR2:DLG2"/>
    <mergeCell ref="DLH2:DLW2"/>
    <mergeCell ref="DLX2:DMM2"/>
    <mergeCell ref="EEZ2:EFO2"/>
    <mergeCell ref="EFP2:EGE2"/>
    <mergeCell ref="EGF2:EGU2"/>
    <mergeCell ref="EGV2:EHK2"/>
    <mergeCell ref="EHL2:EIA2"/>
    <mergeCell ref="EBX2:ECM2"/>
    <mergeCell ref="ECN2:EDC2"/>
    <mergeCell ref="EDD2:EDS2"/>
    <mergeCell ref="EDT2:EEI2"/>
    <mergeCell ref="EEJ2:EEY2"/>
    <mergeCell ref="DYV2:DZK2"/>
    <mergeCell ref="DZL2:EAA2"/>
    <mergeCell ref="EAB2:EAQ2"/>
    <mergeCell ref="EAR2:EBG2"/>
    <mergeCell ref="EBH2:EBW2"/>
    <mergeCell ref="DVT2:DWI2"/>
    <mergeCell ref="DWJ2:DWY2"/>
    <mergeCell ref="DWZ2:DXO2"/>
    <mergeCell ref="DXP2:DYE2"/>
    <mergeCell ref="DYF2:DYU2"/>
    <mergeCell ref="ERH2:ERW2"/>
    <mergeCell ref="ERX2:ESM2"/>
    <mergeCell ref="ESN2:ETC2"/>
    <mergeCell ref="ETD2:ETS2"/>
    <mergeCell ref="ETT2:EUI2"/>
    <mergeCell ref="EOF2:EOU2"/>
    <mergeCell ref="EOV2:EPK2"/>
    <mergeCell ref="EPL2:EQA2"/>
    <mergeCell ref="EQB2:EQQ2"/>
    <mergeCell ref="EQR2:ERG2"/>
    <mergeCell ref="ELD2:ELS2"/>
    <mergeCell ref="ELT2:EMI2"/>
    <mergeCell ref="EMJ2:EMY2"/>
    <mergeCell ref="EMZ2:ENO2"/>
    <mergeCell ref="ENP2:EOE2"/>
    <mergeCell ref="EIB2:EIQ2"/>
    <mergeCell ref="EIR2:EJG2"/>
    <mergeCell ref="EJH2:EJW2"/>
    <mergeCell ref="EJX2:EKM2"/>
    <mergeCell ref="EKN2:ELC2"/>
    <mergeCell ref="FDP2:FEE2"/>
    <mergeCell ref="FEF2:FEU2"/>
    <mergeCell ref="FEV2:FFK2"/>
    <mergeCell ref="FFL2:FGA2"/>
    <mergeCell ref="FGB2:FGQ2"/>
    <mergeCell ref="FAN2:FBC2"/>
    <mergeCell ref="FBD2:FBS2"/>
    <mergeCell ref="FBT2:FCI2"/>
    <mergeCell ref="FCJ2:FCY2"/>
    <mergeCell ref="FCZ2:FDO2"/>
    <mergeCell ref="EXL2:EYA2"/>
    <mergeCell ref="EYB2:EYQ2"/>
    <mergeCell ref="EYR2:EZG2"/>
    <mergeCell ref="EZH2:EZW2"/>
    <mergeCell ref="EZX2:FAM2"/>
    <mergeCell ref="EUJ2:EUY2"/>
    <mergeCell ref="EUZ2:EVO2"/>
    <mergeCell ref="EVP2:EWE2"/>
    <mergeCell ref="EWF2:EWU2"/>
    <mergeCell ref="EWV2:EXK2"/>
    <mergeCell ref="FPX2:FQM2"/>
    <mergeCell ref="FQN2:FRC2"/>
    <mergeCell ref="FRD2:FRS2"/>
    <mergeCell ref="FRT2:FSI2"/>
    <mergeCell ref="FSJ2:FSY2"/>
    <mergeCell ref="FMV2:FNK2"/>
    <mergeCell ref="FNL2:FOA2"/>
    <mergeCell ref="FOB2:FOQ2"/>
    <mergeCell ref="FOR2:FPG2"/>
    <mergeCell ref="FPH2:FPW2"/>
    <mergeCell ref="FJT2:FKI2"/>
    <mergeCell ref="FKJ2:FKY2"/>
    <mergeCell ref="FKZ2:FLO2"/>
    <mergeCell ref="FLP2:FME2"/>
    <mergeCell ref="FMF2:FMU2"/>
    <mergeCell ref="FGR2:FHG2"/>
    <mergeCell ref="FHH2:FHW2"/>
    <mergeCell ref="FHX2:FIM2"/>
    <mergeCell ref="FIN2:FJC2"/>
    <mergeCell ref="FJD2:FJS2"/>
    <mergeCell ref="GCF2:GCU2"/>
    <mergeCell ref="GCV2:GDK2"/>
    <mergeCell ref="GDL2:GEA2"/>
    <mergeCell ref="GEB2:GEQ2"/>
    <mergeCell ref="GER2:GFG2"/>
    <mergeCell ref="FZD2:FZS2"/>
    <mergeCell ref="FZT2:GAI2"/>
    <mergeCell ref="GAJ2:GAY2"/>
    <mergeCell ref="GAZ2:GBO2"/>
    <mergeCell ref="GBP2:GCE2"/>
    <mergeCell ref="FWB2:FWQ2"/>
    <mergeCell ref="FWR2:FXG2"/>
    <mergeCell ref="FXH2:FXW2"/>
    <mergeCell ref="FXX2:FYM2"/>
    <mergeCell ref="FYN2:FZC2"/>
    <mergeCell ref="FSZ2:FTO2"/>
    <mergeCell ref="FTP2:FUE2"/>
    <mergeCell ref="FUF2:FUU2"/>
    <mergeCell ref="FUV2:FVK2"/>
    <mergeCell ref="FVL2:FWA2"/>
    <mergeCell ref="GON2:GPC2"/>
    <mergeCell ref="GPD2:GPS2"/>
    <mergeCell ref="GPT2:GQI2"/>
    <mergeCell ref="GQJ2:GQY2"/>
    <mergeCell ref="GQZ2:GRO2"/>
    <mergeCell ref="GLL2:GMA2"/>
    <mergeCell ref="GMB2:GMQ2"/>
    <mergeCell ref="GMR2:GNG2"/>
    <mergeCell ref="GNH2:GNW2"/>
    <mergeCell ref="GNX2:GOM2"/>
    <mergeCell ref="GIJ2:GIY2"/>
    <mergeCell ref="GIZ2:GJO2"/>
    <mergeCell ref="GJP2:GKE2"/>
    <mergeCell ref="GKF2:GKU2"/>
    <mergeCell ref="GKV2:GLK2"/>
    <mergeCell ref="GFH2:GFW2"/>
    <mergeCell ref="GFX2:GGM2"/>
    <mergeCell ref="GGN2:GHC2"/>
    <mergeCell ref="GHD2:GHS2"/>
    <mergeCell ref="GHT2:GII2"/>
    <mergeCell ref="HAV2:HBK2"/>
    <mergeCell ref="HBL2:HCA2"/>
    <mergeCell ref="HCB2:HCQ2"/>
    <mergeCell ref="HCR2:HDG2"/>
    <mergeCell ref="HDH2:HDW2"/>
    <mergeCell ref="GXT2:GYI2"/>
    <mergeCell ref="GYJ2:GYY2"/>
    <mergeCell ref="GYZ2:GZO2"/>
    <mergeCell ref="GZP2:HAE2"/>
    <mergeCell ref="HAF2:HAU2"/>
    <mergeCell ref="GUR2:GVG2"/>
    <mergeCell ref="GVH2:GVW2"/>
    <mergeCell ref="GVX2:GWM2"/>
    <mergeCell ref="GWN2:GXC2"/>
    <mergeCell ref="GXD2:GXS2"/>
    <mergeCell ref="GRP2:GSE2"/>
    <mergeCell ref="GSF2:GSU2"/>
    <mergeCell ref="GSV2:GTK2"/>
    <mergeCell ref="GTL2:GUA2"/>
    <mergeCell ref="GUB2:GUQ2"/>
    <mergeCell ref="HND2:HNS2"/>
    <mergeCell ref="HNT2:HOI2"/>
    <mergeCell ref="HOJ2:HOY2"/>
    <mergeCell ref="HOZ2:HPO2"/>
    <mergeCell ref="HPP2:HQE2"/>
    <mergeCell ref="HKB2:HKQ2"/>
    <mergeCell ref="HKR2:HLG2"/>
    <mergeCell ref="HLH2:HLW2"/>
    <mergeCell ref="HLX2:HMM2"/>
    <mergeCell ref="HMN2:HNC2"/>
    <mergeCell ref="HGZ2:HHO2"/>
    <mergeCell ref="HHP2:HIE2"/>
    <mergeCell ref="HIF2:HIU2"/>
    <mergeCell ref="HIV2:HJK2"/>
    <mergeCell ref="HJL2:HKA2"/>
    <mergeCell ref="HDX2:HEM2"/>
    <mergeCell ref="HEN2:HFC2"/>
    <mergeCell ref="HFD2:HFS2"/>
    <mergeCell ref="HFT2:HGI2"/>
    <mergeCell ref="HGJ2:HGY2"/>
    <mergeCell ref="HZL2:IAA2"/>
    <mergeCell ref="IAB2:IAQ2"/>
    <mergeCell ref="IAR2:IBG2"/>
    <mergeCell ref="IBH2:IBW2"/>
    <mergeCell ref="IBX2:ICM2"/>
    <mergeCell ref="HWJ2:HWY2"/>
    <mergeCell ref="HWZ2:HXO2"/>
    <mergeCell ref="HXP2:HYE2"/>
    <mergeCell ref="HYF2:HYU2"/>
    <mergeCell ref="HYV2:HZK2"/>
    <mergeCell ref="HTH2:HTW2"/>
    <mergeCell ref="HTX2:HUM2"/>
    <mergeCell ref="HUN2:HVC2"/>
    <mergeCell ref="HVD2:HVS2"/>
    <mergeCell ref="HVT2:HWI2"/>
    <mergeCell ref="HQF2:HQU2"/>
    <mergeCell ref="HQV2:HRK2"/>
    <mergeCell ref="HRL2:HSA2"/>
    <mergeCell ref="HSB2:HSQ2"/>
    <mergeCell ref="HSR2:HTG2"/>
    <mergeCell ref="ILT2:IMI2"/>
    <mergeCell ref="IMJ2:IMY2"/>
    <mergeCell ref="IMZ2:INO2"/>
    <mergeCell ref="INP2:IOE2"/>
    <mergeCell ref="IOF2:IOU2"/>
    <mergeCell ref="IIR2:IJG2"/>
    <mergeCell ref="IJH2:IJW2"/>
    <mergeCell ref="IJX2:IKM2"/>
    <mergeCell ref="IKN2:ILC2"/>
    <mergeCell ref="ILD2:ILS2"/>
    <mergeCell ref="IFP2:IGE2"/>
    <mergeCell ref="IGF2:IGU2"/>
    <mergeCell ref="IGV2:IHK2"/>
    <mergeCell ref="IHL2:IIA2"/>
    <mergeCell ref="IIB2:IIQ2"/>
    <mergeCell ref="ICN2:IDC2"/>
    <mergeCell ref="IDD2:IDS2"/>
    <mergeCell ref="IDT2:IEI2"/>
    <mergeCell ref="IEJ2:IEY2"/>
    <mergeCell ref="IEZ2:IFO2"/>
    <mergeCell ref="IYB2:IYQ2"/>
    <mergeCell ref="IYR2:IZG2"/>
    <mergeCell ref="IZH2:IZW2"/>
    <mergeCell ref="IZX2:JAM2"/>
    <mergeCell ref="JAN2:JBC2"/>
    <mergeCell ref="IUZ2:IVO2"/>
    <mergeCell ref="IVP2:IWE2"/>
    <mergeCell ref="IWF2:IWU2"/>
    <mergeCell ref="IWV2:IXK2"/>
    <mergeCell ref="IXL2:IYA2"/>
    <mergeCell ref="IRX2:ISM2"/>
    <mergeCell ref="ISN2:ITC2"/>
    <mergeCell ref="ITD2:ITS2"/>
    <mergeCell ref="ITT2:IUI2"/>
    <mergeCell ref="IUJ2:IUY2"/>
    <mergeCell ref="IOV2:IPK2"/>
    <mergeCell ref="IPL2:IQA2"/>
    <mergeCell ref="IQB2:IQQ2"/>
    <mergeCell ref="IQR2:IRG2"/>
    <mergeCell ref="IRH2:IRW2"/>
    <mergeCell ref="JKJ2:JKY2"/>
    <mergeCell ref="JKZ2:JLO2"/>
    <mergeCell ref="JLP2:JME2"/>
    <mergeCell ref="JMF2:JMU2"/>
    <mergeCell ref="JMV2:JNK2"/>
    <mergeCell ref="JHH2:JHW2"/>
    <mergeCell ref="JHX2:JIM2"/>
    <mergeCell ref="JIN2:JJC2"/>
    <mergeCell ref="JJD2:JJS2"/>
    <mergeCell ref="JJT2:JKI2"/>
    <mergeCell ref="JEF2:JEU2"/>
    <mergeCell ref="JEV2:JFK2"/>
    <mergeCell ref="JFL2:JGA2"/>
    <mergeCell ref="JGB2:JGQ2"/>
    <mergeCell ref="JGR2:JHG2"/>
    <mergeCell ref="JBD2:JBS2"/>
    <mergeCell ref="JBT2:JCI2"/>
    <mergeCell ref="JCJ2:JCY2"/>
    <mergeCell ref="JCZ2:JDO2"/>
    <mergeCell ref="JDP2:JEE2"/>
    <mergeCell ref="JWR2:JXG2"/>
    <mergeCell ref="JXH2:JXW2"/>
    <mergeCell ref="JXX2:JYM2"/>
    <mergeCell ref="JYN2:JZC2"/>
    <mergeCell ref="JZD2:JZS2"/>
    <mergeCell ref="JTP2:JUE2"/>
    <mergeCell ref="JUF2:JUU2"/>
    <mergeCell ref="JUV2:JVK2"/>
    <mergeCell ref="JVL2:JWA2"/>
    <mergeCell ref="JWB2:JWQ2"/>
    <mergeCell ref="JQN2:JRC2"/>
    <mergeCell ref="JRD2:JRS2"/>
    <mergeCell ref="JRT2:JSI2"/>
    <mergeCell ref="JSJ2:JSY2"/>
    <mergeCell ref="JSZ2:JTO2"/>
    <mergeCell ref="JNL2:JOA2"/>
    <mergeCell ref="JOB2:JOQ2"/>
    <mergeCell ref="JOR2:JPG2"/>
    <mergeCell ref="JPH2:JPW2"/>
    <mergeCell ref="JPX2:JQM2"/>
    <mergeCell ref="KIZ2:KJO2"/>
    <mergeCell ref="KJP2:KKE2"/>
    <mergeCell ref="KKF2:KKU2"/>
    <mergeCell ref="KKV2:KLK2"/>
    <mergeCell ref="KLL2:KMA2"/>
    <mergeCell ref="KFX2:KGM2"/>
    <mergeCell ref="KGN2:KHC2"/>
    <mergeCell ref="KHD2:KHS2"/>
    <mergeCell ref="KHT2:KII2"/>
    <mergeCell ref="KIJ2:KIY2"/>
    <mergeCell ref="KCV2:KDK2"/>
    <mergeCell ref="KDL2:KEA2"/>
    <mergeCell ref="KEB2:KEQ2"/>
    <mergeCell ref="KER2:KFG2"/>
    <mergeCell ref="KFH2:KFW2"/>
    <mergeCell ref="JZT2:KAI2"/>
    <mergeCell ref="KAJ2:KAY2"/>
    <mergeCell ref="KAZ2:KBO2"/>
    <mergeCell ref="KBP2:KCE2"/>
    <mergeCell ref="KCF2:KCU2"/>
    <mergeCell ref="KVH2:KVW2"/>
    <mergeCell ref="KVX2:KWM2"/>
    <mergeCell ref="KWN2:KXC2"/>
    <mergeCell ref="KXD2:KXS2"/>
    <mergeCell ref="KXT2:KYI2"/>
    <mergeCell ref="KSF2:KSU2"/>
    <mergeCell ref="KSV2:KTK2"/>
    <mergeCell ref="KTL2:KUA2"/>
    <mergeCell ref="KUB2:KUQ2"/>
    <mergeCell ref="KUR2:KVG2"/>
    <mergeCell ref="KPD2:KPS2"/>
    <mergeCell ref="KPT2:KQI2"/>
    <mergeCell ref="KQJ2:KQY2"/>
    <mergeCell ref="KQZ2:KRO2"/>
    <mergeCell ref="KRP2:KSE2"/>
    <mergeCell ref="KMB2:KMQ2"/>
    <mergeCell ref="KMR2:KNG2"/>
    <mergeCell ref="KNH2:KNW2"/>
    <mergeCell ref="KNX2:KOM2"/>
    <mergeCell ref="KON2:KPC2"/>
    <mergeCell ref="LHP2:LIE2"/>
    <mergeCell ref="LIF2:LIU2"/>
    <mergeCell ref="LIV2:LJK2"/>
    <mergeCell ref="LJL2:LKA2"/>
    <mergeCell ref="LKB2:LKQ2"/>
    <mergeCell ref="LEN2:LFC2"/>
    <mergeCell ref="LFD2:LFS2"/>
    <mergeCell ref="LFT2:LGI2"/>
    <mergeCell ref="LGJ2:LGY2"/>
    <mergeCell ref="LGZ2:LHO2"/>
    <mergeCell ref="LBL2:LCA2"/>
    <mergeCell ref="LCB2:LCQ2"/>
    <mergeCell ref="LCR2:LDG2"/>
    <mergeCell ref="LDH2:LDW2"/>
    <mergeCell ref="LDX2:LEM2"/>
    <mergeCell ref="KYJ2:KYY2"/>
    <mergeCell ref="KYZ2:KZO2"/>
    <mergeCell ref="KZP2:LAE2"/>
    <mergeCell ref="LAF2:LAU2"/>
    <mergeCell ref="LAV2:LBK2"/>
    <mergeCell ref="LTX2:LUM2"/>
    <mergeCell ref="LUN2:LVC2"/>
    <mergeCell ref="LVD2:LVS2"/>
    <mergeCell ref="LVT2:LWI2"/>
    <mergeCell ref="LWJ2:LWY2"/>
    <mergeCell ref="LQV2:LRK2"/>
    <mergeCell ref="LRL2:LSA2"/>
    <mergeCell ref="LSB2:LSQ2"/>
    <mergeCell ref="LSR2:LTG2"/>
    <mergeCell ref="LTH2:LTW2"/>
    <mergeCell ref="LNT2:LOI2"/>
    <mergeCell ref="LOJ2:LOY2"/>
    <mergeCell ref="LOZ2:LPO2"/>
    <mergeCell ref="LPP2:LQE2"/>
    <mergeCell ref="LQF2:LQU2"/>
    <mergeCell ref="LKR2:LLG2"/>
    <mergeCell ref="LLH2:LLW2"/>
    <mergeCell ref="LLX2:LMM2"/>
    <mergeCell ref="LMN2:LNC2"/>
    <mergeCell ref="LND2:LNS2"/>
    <mergeCell ref="MGF2:MGU2"/>
    <mergeCell ref="MGV2:MHK2"/>
    <mergeCell ref="MHL2:MIA2"/>
    <mergeCell ref="MIB2:MIQ2"/>
    <mergeCell ref="MIR2:MJG2"/>
    <mergeCell ref="MDD2:MDS2"/>
    <mergeCell ref="MDT2:MEI2"/>
    <mergeCell ref="MEJ2:MEY2"/>
    <mergeCell ref="MEZ2:MFO2"/>
    <mergeCell ref="MFP2:MGE2"/>
    <mergeCell ref="MAB2:MAQ2"/>
    <mergeCell ref="MAR2:MBG2"/>
    <mergeCell ref="MBH2:MBW2"/>
    <mergeCell ref="MBX2:MCM2"/>
    <mergeCell ref="MCN2:MDC2"/>
    <mergeCell ref="LWZ2:LXO2"/>
    <mergeCell ref="LXP2:LYE2"/>
    <mergeCell ref="LYF2:LYU2"/>
    <mergeCell ref="LYV2:LZK2"/>
    <mergeCell ref="LZL2:MAA2"/>
    <mergeCell ref="MSN2:MTC2"/>
    <mergeCell ref="MTD2:MTS2"/>
    <mergeCell ref="MTT2:MUI2"/>
    <mergeCell ref="MUJ2:MUY2"/>
    <mergeCell ref="MUZ2:MVO2"/>
    <mergeCell ref="MPL2:MQA2"/>
    <mergeCell ref="MQB2:MQQ2"/>
    <mergeCell ref="MQR2:MRG2"/>
    <mergeCell ref="MRH2:MRW2"/>
    <mergeCell ref="MRX2:MSM2"/>
    <mergeCell ref="MMJ2:MMY2"/>
    <mergeCell ref="MMZ2:MNO2"/>
    <mergeCell ref="MNP2:MOE2"/>
    <mergeCell ref="MOF2:MOU2"/>
    <mergeCell ref="MOV2:MPK2"/>
    <mergeCell ref="MJH2:MJW2"/>
    <mergeCell ref="MJX2:MKM2"/>
    <mergeCell ref="MKN2:MLC2"/>
    <mergeCell ref="MLD2:MLS2"/>
    <mergeCell ref="MLT2:MMI2"/>
    <mergeCell ref="NEV2:NFK2"/>
    <mergeCell ref="NFL2:NGA2"/>
    <mergeCell ref="NGB2:NGQ2"/>
    <mergeCell ref="NGR2:NHG2"/>
    <mergeCell ref="NHH2:NHW2"/>
    <mergeCell ref="NBT2:NCI2"/>
    <mergeCell ref="NCJ2:NCY2"/>
    <mergeCell ref="NCZ2:NDO2"/>
    <mergeCell ref="NDP2:NEE2"/>
    <mergeCell ref="NEF2:NEU2"/>
    <mergeCell ref="MYR2:MZG2"/>
    <mergeCell ref="MZH2:MZW2"/>
    <mergeCell ref="MZX2:NAM2"/>
    <mergeCell ref="NAN2:NBC2"/>
    <mergeCell ref="NBD2:NBS2"/>
    <mergeCell ref="MVP2:MWE2"/>
    <mergeCell ref="MWF2:MWU2"/>
    <mergeCell ref="MWV2:MXK2"/>
    <mergeCell ref="MXL2:MYA2"/>
    <mergeCell ref="MYB2:MYQ2"/>
    <mergeCell ref="NRD2:NRS2"/>
    <mergeCell ref="NRT2:NSI2"/>
    <mergeCell ref="NSJ2:NSY2"/>
    <mergeCell ref="NSZ2:NTO2"/>
    <mergeCell ref="NTP2:NUE2"/>
    <mergeCell ref="NOB2:NOQ2"/>
    <mergeCell ref="NOR2:NPG2"/>
    <mergeCell ref="NPH2:NPW2"/>
    <mergeCell ref="NPX2:NQM2"/>
    <mergeCell ref="NQN2:NRC2"/>
    <mergeCell ref="NKZ2:NLO2"/>
    <mergeCell ref="NLP2:NME2"/>
    <mergeCell ref="NMF2:NMU2"/>
    <mergeCell ref="NMV2:NNK2"/>
    <mergeCell ref="NNL2:NOA2"/>
    <mergeCell ref="NHX2:NIM2"/>
    <mergeCell ref="NIN2:NJC2"/>
    <mergeCell ref="NJD2:NJS2"/>
    <mergeCell ref="NJT2:NKI2"/>
    <mergeCell ref="NKJ2:NKY2"/>
    <mergeCell ref="ODL2:OEA2"/>
    <mergeCell ref="OEB2:OEQ2"/>
    <mergeCell ref="OER2:OFG2"/>
    <mergeCell ref="OFH2:OFW2"/>
    <mergeCell ref="OFX2:OGM2"/>
    <mergeCell ref="OAJ2:OAY2"/>
    <mergeCell ref="OAZ2:OBO2"/>
    <mergeCell ref="OBP2:OCE2"/>
    <mergeCell ref="OCF2:OCU2"/>
    <mergeCell ref="OCV2:ODK2"/>
    <mergeCell ref="NXH2:NXW2"/>
    <mergeCell ref="NXX2:NYM2"/>
    <mergeCell ref="NYN2:NZC2"/>
    <mergeCell ref="NZD2:NZS2"/>
    <mergeCell ref="NZT2:OAI2"/>
    <mergeCell ref="NUF2:NUU2"/>
    <mergeCell ref="NUV2:NVK2"/>
    <mergeCell ref="NVL2:NWA2"/>
    <mergeCell ref="NWB2:NWQ2"/>
    <mergeCell ref="NWR2:NXG2"/>
    <mergeCell ref="OPT2:OQI2"/>
    <mergeCell ref="OQJ2:OQY2"/>
    <mergeCell ref="OQZ2:ORO2"/>
    <mergeCell ref="ORP2:OSE2"/>
    <mergeCell ref="OSF2:OSU2"/>
    <mergeCell ref="OMR2:ONG2"/>
    <mergeCell ref="ONH2:ONW2"/>
    <mergeCell ref="ONX2:OOM2"/>
    <mergeCell ref="OON2:OPC2"/>
    <mergeCell ref="OPD2:OPS2"/>
    <mergeCell ref="OJP2:OKE2"/>
    <mergeCell ref="OKF2:OKU2"/>
    <mergeCell ref="OKV2:OLK2"/>
    <mergeCell ref="OLL2:OMA2"/>
    <mergeCell ref="OMB2:OMQ2"/>
    <mergeCell ref="OGN2:OHC2"/>
    <mergeCell ref="OHD2:OHS2"/>
    <mergeCell ref="OHT2:OII2"/>
    <mergeCell ref="OIJ2:OIY2"/>
    <mergeCell ref="OIZ2:OJO2"/>
    <mergeCell ref="PCB2:PCQ2"/>
    <mergeCell ref="PCR2:PDG2"/>
    <mergeCell ref="PDH2:PDW2"/>
    <mergeCell ref="PDX2:PEM2"/>
    <mergeCell ref="PEN2:PFC2"/>
    <mergeCell ref="OYZ2:OZO2"/>
    <mergeCell ref="OZP2:PAE2"/>
    <mergeCell ref="PAF2:PAU2"/>
    <mergeCell ref="PAV2:PBK2"/>
    <mergeCell ref="PBL2:PCA2"/>
    <mergeCell ref="OVX2:OWM2"/>
    <mergeCell ref="OWN2:OXC2"/>
    <mergeCell ref="OXD2:OXS2"/>
    <mergeCell ref="OXT2:OYI2"/>
    <mergeCell ref="OYJ2:OYY2"/>
    <mergeCell ref="OSV2:OTK2"/>
    <mergeCell ref="OTL2:OUA2"/>
    <mergeCell ref="OUB2:OUQ2"/>
    <mergeCell ref="OUR2:OVG2"/>
    <mergeCell ref="OVH2:OVW2"/>
    <mergeCell ref="POJ2:POY2"/>
    <mergeCell ref="POZ2:PPO2"/>
    <mergeCell ref="PPP2:PQE2"/>
    <mergeCell ref="PQF2:PQU2"/>
    <mergeCell ref="PQV2:PRK2"/>
    <mergeCell ref="PLH2:PLW2"/>
    <mergeCell ref="PLX2:PMM2"/>
    <mergeCell ref="PMN2:PNC2"/>
    <mergeCell ref="PND2:PNS2"/>
    <mergeCell ref="PNT2:POI2"/>
    <mergeCell ref="PIF2:PIU2"/>
    <mergeCell ref="PIV2:PJK2"/>
    <mergeCell ref="PJL2:PKA2"/>
    <mergeCell ref="PKB2:PKQ2"/>
    <mergeCell ref="PKR2:PLG2"/>
    <mergeCell ref="PFD2:PFS2"/>
    <mergeCell ref="PFT2:PGI2"/>
    <mergeCell ref="PGJ2:PGY2"/>
    <mergeCell ref="PGZ2:PHO2"/>
    <mergeCell ref="PHP2:PIE2"/>
    <mergeCell ref="QAR2:QBG2"/>
    <mergeCell ref="QBH2:QBW2"/>
    <mergeCell ref="QBX2:QCM2"/>
    <mergeCell ref="QCN2:QDC2"/>
    <mergeCell ref="QDD2:QDS2"/>
    <mergeCell ref="PXP2:PYE2"/>
    <mergeCell ref="PYF2:PYU2"/>
    <mergeCell ref="PYV2:PZK2"/>
    <mergeCell ref="PZL2:QAA2"/>
    <mergeCell ref="QAB2:QAQ2"/>
    <mergeCell ref="PUN2:PVC2"/>
    <mergeCell ref="PVD2:PVS2"/>
    <mergeCell ref="PVT2:PWI2"/>
    <mergeCell ref="PWJ2:PWY2"/>
    <mergeCell ref="PWZ2:PXO2"/>
    <mergeCell ref="PRL2:PSA2"/>
    <mergeCell ref="PSB2:PSQ2"/>
    <mergeCell ref="PSR2:PTG2"/>
    <mergeCell ref="PTH2:PTW2"/>
    <mergeCell ref="PTX2:PUM2"/>
    <mergeCell ref="QMZ2:QNO2"/>
    <mergeCell ref="QNP2:QOE2"/>
    <mergeCell ref="QOF2:QOU2"/>
    <mergeCell ref="QOV2:QPK2"/>
    <mergeCell ref="QPL2:QQA2"/>
    <mergeCell ref="QJX2:QKM2"/>
    <mergeCell ref="QKN2:QLC2"/>
    <mergeCell ref="QLD2:QLS2"/>
    <mergeCell ref="QLT2:QMI2"/>
    <mergeCell ref="QMJ2:QMY2"/>
    <mergeCell ref="QGV2:QHK2"/>
    <mergeCell ref="QHL2:QIA2"/>
    <mergeCell ref="QIB2:QIQ2"/>
    <mergeCell ref="QIR2:QJG2"/>
    <mergeCell ref="QJH2:QJW2"/>
    <mergeCell ref="QDT2:QEI2"/>
    <mergeCell ref="QEJ2:QEY2"/>
    <mergeCell ref="QEZ2:QFO2"/>
    <mergeCell ref="QFP2:QGE2"/>
    <mergeCell ref="QGF2:QGU2"/>
    <mergeCell ref="QZH2:QZW2"/>
    <mergeCell ref="QZX2:RAM2"/>
    <mergeCell ref="RAN2:RBC2"/>
    <mergeCell ref="RBD2:RBS2"/>
    <mergeCell ref="RBT2:RCI2"/>
    <mergeCell ref="QWF2:QWU2"/>
    <mergeCell ref="QWV2:QXK2"/>
    <mergeCell ref="QXL2:QYA2"/>
    <mergeCell ref="QYB2:QYQ2"/>
    <mergeCell ref="QYR2:QZG2"/>
    <mergeCell ref="QTD2:QTS2"/>
    <mergeCell ref="QTT2:QUI2"/>
    <mergeCell ref="QUJ2:QUY2"/>
    <mergeCell ref="QUZ2:QVO2"/>
    <mergeCell ref="QVP2:QWE2"/>
    <mergeCell ref="QQB2:QQQ2"/>
    <mergeCell ref="QQR2:QRG2"/>
    <mergeCell ref="QRH2:QRW2"/>
    <mergeCell ref="QRX2:QSM2"/>
    <mergeCell ref="QSN2:QTC2"/>
    <mergeCell ref="RLP2:RME2"/>
    <mergeCell ref="RMF2:RMU2"/>
    <mergeCell ref="RMV2:RNK2"/>
    <mergeCell ref="RNL2:ROA2"/>
    <mergeCell ref="ROB2:ROQ2"/>
    <mergeCell ref="RIN2:RJC2"/>
    <mergeCell ref="RJD2:RJS2"/>
    <mergeCell ref="RJT2:RKI2"/>
    <mergeCell ref="RKJ2:RKY2"/>
    <mergeCell ref="RKZ2:RLO2"/>
    <mergeCell ref="RFL2:RGA2"/>
    <mergeCell ref="RGB2:RGQ2"/>
    <mergeCell ref="RGR2:RHG2"/>
    <mergeCell ref="RHH2:RHW2"/>
    <mergeCell ref="RHX2:RIM2"/>
    <mergeCell ref="RCJ2:RCY2"/>
    <mergeCell ref="RCZ2:RDO2"/>
    <mergeCell ref="RDP2:REE2"/>
    <mergeCell ref="REF2:REU2"/>
    <mergeCell ref="REV2:RFK2"/>
    <mergeCell ref="RXX2:RYM2"/>
    <mergeCell ref="RYN2:RZC2"/>
    <mergeCell ref="RZD2:RZS2"/>
    <mergeCell ref="RZT2:SAI2"/>
    <mergeCell ref="SAJ2:SAY2"/>
    <mergeCell ref="RUV2:RVK2"/>
    <mergeCell ref="RVL2:RWA2"/>
    <mergeCell ref="RWB2:RWQ2"/>
    <mergeCell ref="RWR2:RXG2"/>
    <mergeCell ref="RXH2:RXW2"/>
    <mergeCell ref="RRT2:RSI2"/>
    <mergeCell ref="RSJ2:RSY2"/>
    <mergeCell ref="RSZ2:RTO2"/>
    <mergeCell ref="RTP2:RUE2"/>
    <mergeCell ref="RUF2:RUU2"/>
    <mergeCell ref="ROR2:RPG2"/>
    <mergeCell ref="RPH2:RPW2"/>
    <mergeCell ref="RPX2:RQM2"/>
    <mergeCell ref="RQN2:RRC2"/>
    <mergeCell ref="RRD2:RRS2"/>
    <mergeCell ref="SKF2:SKU2"/>
    <mergeCell ref="SKV2:SLK2"/>
    <mergeCell ref="SLL2:SMA2"/>
    <mergeCell ref="SMB2:SMQ2"/>
    <mergeCell ref="SMR2:SNG2"/>
    <mergeCell ref="SHD2:SHS2"/>
    <mergeCell ref="SHT2:SII2"/>
    <mergeCell ref="SIJ2:SIY2"/>
    <mergeCell ref="SIZ2:SJO2"/>
    <mergeCell ref="SJP2:SKE2"/>
    <mergeCell ref="SEB2:SEQ2"/>
    <mergeCell ref="SER2:SFG2"/>
    <mergeCell ref="SFH2:SFW2"/>
    <mergeCell ref="SFX2:SGM2"/>
    <mergeCell ref="SGN2:SHC2"/>
    <mergeCell ref="SAZ2:SBO2"/>
    <mergeCell ref="SBP2:SCE2"/>
    <mergeCell ref="SCF2:SCU2"/>
    <mergeCell ref="SCV2:SDK2"/>
    <mergeCell ref="SDL2:SEA2"/>
    <mergeCell ref="SWN2:SXC2"/>
    <mergeCell ref="SXD2:SXS2"/>
    <mergeCell ref="SXT2:SYI2"/>
    <mergeCell ref="SYJ2:SYY2"/>
    <mergeCell ref="SYZ2:SZO2"/>
    <mergeCell ref="STL2:SUA2"/>
    <mergeCell ref="SUB2:SUQ2"/>
    <mergeCell ref="SUR2:SVG2"/>
    <mergeCell ref="SVH2:SVW2"/>
    <mergeCell ref="SVX2:SWM2"/>
    <mergeCell ref="SQJ2:SQY2"/>
    <mergeCell ref="SQZ2:SRO2"/>
    <mergeCell ref="SRP2:SSE2"/>
    <mergeCell ref="SSF2:SSU2"/>
    <mergeCell ref="SSV2:STK2"/>
    <mergeCell ref="SNH2:SNW2"/>
    <mergeCell ref="SNX2:SOM2"/>
    <mergeCell ref="SON2:SPC2"/>
    <mergeCell ref="SPD2:SPS2"/>
    <mergeCell ref="SPT2:SQI2"/>
    <mergeCell ref="TIV2:TJK2"/>
    <mergeCell ref="TJL2:TKA2"/>
    <mergeCell ref="TKB2:TKQ2"/>
    <mergeCell ref="TKR2:TLG2"/>
    <mergeCell ref="TLH2:TLW2"/>
    <mergeCell ref="TFT2:TGI2"/>
    <mergeCell ref="TGJ2:TGY2"/>
    <mergeCell ref="TGZ2:THO2"/>
    <mergeCell ref="THP2:TIE2"/>
    <mergeCell ref="TIF2:TIU2"/>
    <mergeCell ref="TCR2:TDG2"/>
    <mergeCell ref="TDH2:TDW2"/>
    <mergeCell ref="TDX2:TEM2"/>
    <mergeCell ref="TEN2:TFC2"/>
    <mergeCell ref="TFD2:TFS2"/>
    <mergeCell ref="SZP2:TAE2"/>
    <mergeCell ref="TAF2:TAU2"/>
    <mergeCell ref="TAV2:TBK2"/>
    <mergeCell ref="TBL2:TCA2"/>
    <mergeCell ref="TCB2:TCQ2"/>
    <mergeCell ref="TVD2:TVS2"/>
    <mergeCell ref="TVT2:TWI2"/>
    <mergeCell ref="TWJ2:TWY2"/>
    <mergeCell ref="TWZ2:TXO2"/>
    <mergeCell ref="TXP2:TYE2"/>
    <mergeCell ref="TSB2:TSQ2"/>
    <mergeCell ref="TSR2:TTG2"/>
    <mergeCell ref="TTH2:TTW2"/>
    <mergeCell ref="TTX2:TUM2"/>
    <mergeCell ref="TUN2:TVC2"/>
    <mergeCell ref="TOZ2:TPO2"/>
    <mergeCell ref="TPP2:TQE2"/>
    <mergeCell ref="TQF2:TQU2"/>
    <mergeCell ref="TQV2:TRK2"/>
    <mergeCell ref="TRL2:TSA2"/>
    <mergeCell ref="TLX2:TMM2"/>
    <mergeCell ref="TMN2:TNC2"/>
    <mergeCell ref="TND2:TNS2"/>
    <mergeCell ref="TNT2:TOI2"/>
    <mergeCell ref="TOJ2:TOY2"/>
    <mergeCell ref="UHL2:UIA2"/>
    <mergeCell ref="UIB2:UIQ2"/>
    <mergeCell ref="UIR2:UJG2"/>
    <mergeCell ref="UJH2:UJW2"/>
    <mergeCell ref="UJX2:UKM2"/>
    <mergeCell ref="UEJ2:UEY2"/>
    <mergeCell ref="UEZ2:UFO2"/>
    <mergeCell ref="UFP2:UGE2"/>
    <mergeCell ref="UGF2:UGU2"/>
    <mergeCell ref="UGV2:UHK2"/>
    <mergeCell ref="UBH2:UBW2"/>
    <mergeCell ref="UBX2:UCM2"/>
    <mergeCell ref="UCN2:UDC2"/>
    <mergeCell ref="UDD2:UDS2"/>
    <mergeCell ref="UDT2:UEI2"/>
    <mergeCell ref="TYF2:TYU2"/>
    <mergeCell ref="TYV2:TZK2"/>
    <mergeCell ref="TZL2:UAA2"/>
    <mergeCell ref="UAB2:UAQ2"/>
    <mergeCell ref="UAR2:UBG2"/>
    <mergeCell ref="UTT2:UUI2"/>
    <mergeCell ref="UUJ2:UUY2"/>
    <mergeCell ref="UUZ2:UVO2"/>
    <mergeCell ref="UVP2:UWE2"/>
    <mergeCell ref="UWF2:UWU2"/>
    <mergeCell ref="UQR2:URG2"/>
    <mergeCell ref="URH2:URW2"/>
    <mergeCell ref="URX2:USM2"/>
    <mergeCell ref="USN2:UTC2"/>
    <mergeCell ref="UTD2:UTS2"/>
    <mergeCell ref="UNP2:UOE2"/>
    <mergeCell ref="UOF2:UOU2"/>
    <mergeCell ref="UOV2:UPK2"/>
    <mergeCell ref="UPL2:UQA2"/>
    <mergeCell ref="UQB2:UQQ2"/>
    <mergeCell ref="UKN2:ULC2"/>
    <mergeCell ref="ULD2:ULS2"/>
    <mergeCell ref="ULT2:UMI2"/>
    <mergeCell ref="UMJ2:UMY2"/>
    <mergeCell ref="UMZ2:UNO2"/>
    <mergeCell ref="VGB2:VGQ2"/>
    <mergeCell ref="VGR2:VHG2"/>
    <mergeCell ref="VHH2:VHW2"/>
    <mergeCell ref="VHX2:VIM2"/>
    <mergeCell ref="VIN2:VJC2"/>
    <mergeCell ref="VCZ2:VDO2"/>
    <mergeCell ref="VDP2:VEE2"/>
    <mergeCell ref="VEF2:VEU2"/>
    <mergeCell ref="VEV2:VFK2"/>
    <mergeCell ref="VFL2:VGA2"/>
    <mergeCell ref="UZX2:VAM2"/>
    <mergeCell ref="VAN2:VBC2"/>
    <mergeCell ref="VBD2:VBS2"/>
    <mergeCell ref="VBT2:VCI2"/>
    <mergeCell ref="VCJ2:VCY2"/>
    <mergeCell ref="UWV2:UXK2"/>
    <mergeCell ref="UXL2:UYA2"/>
    <mergeCell ref="UYB2:UYQ2"/>
    <mergeCell ref="UYR2:UZG2"/>
    <mergeCell ref="UZH2:UZW2"/>
    <mergeCell ref="VSJ2:VSY2"/>
    <mergeCell ref="VSZ2:VTO2"/>
    <mergeCell ref="VTP2:VUE2"/>
    <mergeCell ref="VUF2:VUU2"/>
    <mergeCell ref="VUV2:VVK2"/>
    <mergeCell ref="VPH2:VPW2"/>
    <mergeCell ref="VPX2:VQM2"/>
    <mergeCell ref="VQN2:VRC2"/>
    <mergeCell ref="VRD2:VRS2"/>
    <mergeCell ref="VRT2:VSI2"/>
    <mergeCell ref="VMF2:VMU2"/>
    <mergeCell ref="VMV2:VNK2"/>
    <mergeCell ref="VNL2:VOA2"/>
    <mergeCell ref="VOB2:VOQ2"/>
    <mergeCell ref="VOR2:VPG2"/>
    <mergeCell ref="VJD2:VJS2"/>
    <mergeCell ref="VJT2:VKI2"/>
    <mergeCell ref="VKJ2:VKY2"/>
    <mergeCell ref="VKZ2:VLO2"/>
    <mergeCell ref="VLP2:VME2"/>
    <mergeCell ref="WER2:WFG2"/>
    <mergeCell ref="WFH2:WFW2"/>
    <mergeCell ref="WFX2:WGM2"/>
    <mergeCell ref="WGN2:WHC2"/>
    <mergeCell ref="WHD2:WHS2"/>
    <mergeCell ref="WBP2:WCE2"/>
    <mergeCell ref="WCF2:WCU2"/>
    <mergeCell ref="WCV2:WDK2"/>
    <mergeCell ref="WDL2:WEA2"/>
    <mergeCell ref="WEB2:WEQ2"/>
    <mergeCell ref="VYN2:VZC2"/>
    <mergeCell ref="VZD2:VZS2"/>
    <mergeCell ref="VZT2:WAI2"/>
    <mergeCell ref="WAJ2:WAY2"/>
    <mergeCell ref="WAZ2:WBO2"/>
    <mergeCell ref="VVL2:VWA2"/>
    <mergeCell ref="VWB2:VWQ2"/>
    <mergeCell ref="VWR2:VXG2"/>
    <mergeCell ref="VXH2:VXW2"/>
    <mergeCell ref="VXX2:VYM2"/>
    <mergeCell ref="WQZ2:WRO2"/>
    <mergeCell ref="WRP2:WSE2"/>
    <mergeCell ref="WSF2:WSU2"/>
    <mergeCell ref="WSV2:WTK2"/>
    <mergeCell ref="WTL2:WUA2"/>
    <mergeCell ref="WNX2:WOM2"/>
    <mergeCell ref="WON2:WPC2"/>
    <mergeCell ref="WPD2:WPS2"/>
    <mergeCell ref="WPT2:WQI2"/>
    <mergeCell ref="WQJ2:WQY2"/>
    <mergeCell ref="WKV2:WLK2"/>
    <mergeCell ref="WLL2:WMA2"/>
    <mergeCell ref="WMB2:WMQ2"/>
    <mergeCell ref="WMR2:WNG2"/>
    <mergeCell ref="WNH2:WNW2"/>
    <mergeCell ref="WHT2:WII2"/>
    <mergeCell ref="WIJ2:WIY2"/>
    <mergeCell ref="WIZ2:WJO2"/>
    <mergeCell ref="WJP2:WKE2"/>
    <mergeCell ref="WKF2:WKU2"/>
    <mergeCell ref="XDH2:XDW2"/>
    <mergeCell ref="XDX2:XEM2"/>
    <mergeCell ref="XEN2:XFC2"/>
    <mergeCell ref="XAF2:XAU2"/>
    <mergeCell ref="XAV2:XBK2"/>
    <mergeCell ref="XBL2:XCA2"/>
    <mergeCell ref="XCB2:XCQ2"/>
    <mergeCell ref="XCR2:XDG2"/>
    <mergeCell ref="WXD2:WXS2"/>
    <mergeCell ref="WXT2:WYI2"/>
    <mergeCell ref="WYJ2:WYY2"/>
    <mergeCell ref="WYZ2:WZO2"/>
    <mergeCell ref="WZP2:XAE2"/>
    <mergeCell ref="WUB2:WUQ2"/>
    <mergeCell ref="WUR2:WVG2"/>
    <mergeCell ref="WVH2:WVW2"/>
    <mergeCell ref="WVX2:WWM2"/>
    <mergeCell ref="WWN2:WXC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23"/>
  <sheetViews>
    <sheetView workbookViewId="0">
      <selection activeCell="E24" sqref="E24"/>
    </sheetView>
  </sheetViews>
  <sheetFormatPr defaultRowHeight="15" x14ac:dyDescent="0.25"/>
  <cols>
    <col min="1" max="1" width="13" customWidth="1"/>
    <col min="2" max="2" width="15.7109375" customWidth="1"/>
    <col min="3" max="3" width="16" customWidth="1"/>
    <col min="4" max="4" width="18.5703125" customWidth="1"/>
    <col min="5" max="5" width="17.85546875" customWidth="1"/>
    <col min="6" max="6" width="13.42578125" customWidth="1"/>
    <col min="7" max="7" width="27.140625" customWidth="1"/>
  </cols>
  <sheetData>
    <row r="1" spans="1:7" ht="15.75" thickBot="1" x14ac:dyDescent="0.3">
      <c r="A1" s="325" t="s">
        <v>486</v>
      </c>
      <c r="B1" s="325"/>
      <c r="C1" s="325"/>
      <c r="D1" s="325"/>
      <c r="E1" s="325"/>
      <c r="F1" s="325"/>
    </row>
    <row r="2" spans="1:7" ht="22.5" customHeight="1" x14ac:dyDescent="0.25">
      <c r="A2" s="326" t="s">
        <v>485</v>
      </c>
      <c r="B2" s="329" t="s">
        <v>484</v>
      </c>
      <c r="C2" s="192" t="s">
        <v>432</v>
      </c>
      <c r="D2" s="213" t="s">
        <v>483</v>
      </c>
      <c r="E2" s="213" t="s">
        <v>483</v>
      </c>
      <c r="F2" s="193" t="s">
        <v>482</v>
      </c>
    </row>
    <row r="3" spans="1:7" x14ac:dyDescent="0.25">
      <c r="A3" s="327"/>
      <c r="B3" s="330"/>
      <c r="C3" s="194" t="s">
        <v>442</v>
      </c>
      <c r="D3" s="194" t="s">
        <v>397</v>
      </c>
      <c r="E3" s="214" t="s">
        <v>481</v>
      </c>
      <c r="F3" s="195" t="s">
        <v>442</v>
      </c>
    </row>
    <row r="4" spans="1:7" ht="15.75" thickBot="1" x14ac:dyDescent="0.3">
      <c r="A4" s="328"/>
      <c r="B4" s="331"/>
      <c r="C4" s="196"/>
      <c r="D4" s="197" t="s">
        <v>480</v>
      </c>
      <c r="E4" s="215" t="s">
        <v>479</v>
      </c>
      <c r="F4" s="198"/>
    </row>
    <row r="5" spans="1:7" ht="15.75" thickBot="1" x14ac:dyDescent="0.3">
      <c r="A5" s="332" t="s">
        <v>443</v>
      </c>
      <c r="B5" s="199" t="s">
        <v>52</v>
      </c>
      <c r="C5" s="200">
        <f>'Qëllimi i Politikave'!F8</f>
        <v>50504358</v>
      </c>
      <c r="D5" s="200">
        <f>'Qëllimi i Politikave'!I8</f>
        <v>48365758</v>
      </c>
      <c r="E5" s="200">
        <f>'Qëllimi i Politikave'!L8</f>
        <v>2138600</v>
      </c>
      <c r="F5" s="323">
        <f>(C5+C6)-(D5+D6)-(E5+E6)</f>
        <v>0</v>
      </c>
      <c r="G5" s="201"/>
    </row>
    <row r="6" spans="1:7" ht="17.25" customHeight="1" thickBot="1" x14ac:dyDescent="0.3">
      <c r="A6" s="322"/>
      <c r="B6" s="202" t="s">
        <v>53</v>
      </c>
      <c r="C6" s="203">
        <f>'Qëllimi i Politikave'!G8</f>
        <v>0</v>
      </c>
      <c r="D6" s="203">
        <f>'Qëllimi i Politikave'!J8</f>
        <v>0</v>
      </c>
      <c r="E6" s="203">
        <f>'Qëllimi i Politikave'!M8</f>
        <v>0</v>
      </c>
      <c r="F6" s="324"/>
      <c r="G6" s="201"/>
    </row>
    <row r="7" spans="1:7" ht="18" customHeight="1" thickBot="1" x14ac:dyDescent="0.3">
      <c r="A7" s="321" t="s">
        <v>444</v>
      </c>
      <c r="B7" s="199" t="s">
        <v>52</v>
      </c>
      <c r="C7" s="200">
        <f>'Qëllimi i Politikave'!F18</f>
        <v>128653051</v>
      </c>
      <c r="D7" s="200">
        <f>'Qëllimi i Politikave'!I18</f>
        <v>60231260</v>
      </c>
      <c r="E7" s="200">
        <f>'Qëllimi i Politikave'!L18</f>
        <v>68421791</v>
      </c>
      <c r="F7" s="323">
        <f t="shared" ref="F7" si="0">(C7+C8)-(D7+D8)-(E7+E8)</f>
        <v>0</v>
      </c>
      <c r="G7" s="204"/>
    </row>
    <row r="8" spans="1:7" ht="21" customHeight="1" thickBot="1" x14ac:dyDescent="0.3">
      <c r="A8" s="322"/>
      <c r="B8" s="202" t="s">
        <v>53</v>
      </c>
      <c r="C8" s="203">
        <f>'Qëllimi i Politikave'!G18</f>
        <v>43582750</v>
      </c>
      <c r="D8" s="203">
        <f>'Qëllimi i Politikave'!J18</f>
        <v>16000000</v>
      </c>
      <c r="E8" s="203">
        <f>'Qëllimi i Politikave'!M18</f>
        <v>27582750</v>
      </c>
      <c r="F8" s="324"/>
      <c r="G8" s="201"/>
    </row>
    <row r="9" spans="1:7" ht="21" customHeight="1" thickBot="1" x14ac:dyDescent="0.3">
      <c r="A9" s="321" t="s">
        <v>445</v>
      </c>
      <c r="B9" s="199" t="s">
        <v>52</v>
      </c>
      <c r="C9" s="200">
        <f>'Qëllimi i Politikave'!F26</f>
        <v>113387289</v>
      </c>
      <c r="D9" s="200">
        <f>'Qëllimi i Politikave'!I26</f>
        <v>105534303</v>
      </c>
      <c r="E9" s="200">
        <f>'Qëllimi i Politikave'!L26</f>
        <v>7852986</v>
      </c>
      <c r="F9" s="323">
        <f t="shared" ref="F9" si="1">(C9+C10)-(D9+D10)-(E9+E10)</f>
        <v>0</v>
      </c>
      <c r="G9" s="205"/>
    </row>
    <row r="10" spans="1:7" ht="23.25" customHeight="1" thickBot="1" x14ac:dyDescent="0.3">
      <c r="A10" s="322"/>
      <c r="B10" s="202" t="s">
        <v>53</v>
      </c>
      <c r="C10" s="203">
        <f>'Qëllimi i Politikave'!G26</f>
        <v>124020213</v>
      </c>
      <c r="D10" s="203">
        <f>'Qëllimi i Politikave'!J26</f>
        <v>0</v>
      </c>
      <c r="E10" s="203">
        <f>'Qëllimi i Politikave'!M26</f>
        <v>124020213</v>
      </c>
      <c r="F10" s="324"/>
    </row>
    <row r="11" spans="1:7" ht="19.5" customHeight="1" thickBot="1" x14ac:dyDescent="0.3">
      <c r="A11" s="321" t="s">
        <v>446</v>
      </c>
      <c r="B11" s="199" t="s">
        <v>52</v>
      </c>
      <c r="C11" s="200">
        <f>'Qëllimi i Politikave'!F33</f>
        <v>172107378</v>
      </c>
      <c r="D11" s="200">
        <f>'Qëllimi i Politikave'!I33</f>
        <v>122022000</v>
      </c>
      <c r="E11" s="200">
        <f>'Qëllimi i Politikave'!L33</f>
        <v>50085378</v>
      </c>
      <c r="F11" s="323">
        <f t="shared" ref="F11" si="2">(C11+C12)-(D11+D12)-(E11+E12)</f>
        <v>0</v>
      </c>
    </row>
    <row r="12" spans="1:7" ht="18" customHeight="1" thickBot="1" x14ac:dyDescent="0.3">
      <c r="A12" s="322"/>
      <c r="B12" s="202" t="s">
        <v>53</v>
      </c>
      <c r="C12" s="203">
        <f>'Qëllimi i Politikave'!G33</f>
        <v>0</v>
      </c>
      <c r="D12" s="203">
        <f>'Qëllimi i Politikave'!J33</f>
        <v>0</v>
      </c>
      <c r="E12" s="203">
        <f>'Qëllimi i Politikave'!M33</f>
        <v>0</v>
      </c>
      <c r="F12" s="324"/>
    </row>
    <row r="13" spans="1:7" ht="22.5" customHeight="1" thickBot="1" x14ac:dyDescent="0.3">
      <c r="A13" s="321" t="s">
        <v>447</v>
      </c>
      <c r="B13" s="199" t="s">
        <v>52</v>
      </c>
      <c r="C13" s="200">
        <f>'Qëllimi i Politikave'!F40</f>
        <v>53139087</v>
      </c>
      <c r="D13" s="200">
        <f>'Qëllimi i Politikave'!I40</f>
        <v>46103067</v>
      </c>
      <c r="E13" s="200">
        <f>'Qëllimi i Politikave'!L40</f>
        <v>7036020</v>
      </c>
      <c r="F13" s="323">
        <f t="shared" ref="F13" si="3">(C13+C14)-(D13+D14)-(E13+E14)</f>
        <v>0</v>
      </c>
    </row>
    <row r="14" spans="1:7" ht="20.25" customHeight="1" thickBot="1" x14ac:dyDescent="0.3">
      <c r="A14" s="322"/>
      <c r="B14" s="202" t="s">
        <v>53</v>
      </c>
      <c r="C14" s="203">
        <f>'Qëllimi i Politikave'!G40</f>
        <v>14645906</v>
      </c>
      <c r="D14" s="203">
        <f>'Qëllimi i Politikave'!J40</f>
        <v>0</v>
      </c>
      <c r="E14" s="203">
        <f>'Qëllimi i Politikave'!M40</f>
        <v>14645906</v>
      </c>
      <c r="F14" s="324"/>
    </row>
    <row r="15" spans="1:7" ht="21" customHeight="1" thickBot="1" x14ac:dyDescent="0.3">
      <c r="A15" s="321" t="s">
        <v>448</v>
      </c>
      <c r="B15" s="199" t="s">
        <v>52</v>
      </c>
      <c r="C15" s="200">
        <f>'Qëllimi i Politikave'!F47</f>
        <v>331500</v>
      </c>
      <c r="D15" s="200">
        <f>'Qëllimi i Politikave'!I47</f>
        <v>331500</v>
      </c>
      <c r="E15" s="200">
        <f>'Qëllimi i Politikave'!L47</f>
        <v>0</v>
      </c>
      <c r="F15" s="323">
        <f t="shared" ref="F15" si="4">(C15+C16)-(D15+D16)-(E15+E16)</f>
        <v>0</v>
      </c>
    </row>
    <row r="16" spans="1:7" ht="15.75" thickBot="1" x14ac:dyDescent="0.3">
      <c r="A16" s="322"/>
      <c r="B16" s="202" t="s">
        <v>53</v>
      </c>
      <c r="C16" s="203">
        <f>'Qëllimi i Politikave'!G47</f>
        <v>0</v>
      </c>
      <c r="D16" s="203">
        <f>'Qëllimi i Politikave'!J47</f>
        <v>0</v>
      </c>
      <c r="E16" s="203">
        <f>'Qëllimi i Politikave'!M47</f>
        <v>0</v>
      </c>
      <c r="F16" s="324"/>
    </row>
    <row r="17" spans="1:6" ht="18.75" customHeight="1" thickBot="1" x14ac:dyDescent="0.3">
      <c r="A17" s="321" t="s">
        <v>449</v>
      </c>
      <c r="B17" s="199" t="s">
        <v>52</v>
      </c>
      <c r="C17" s="200">
        <f>'Qëllimi i Politikave'!F54</f>
        <v>2727662</v>
      </c>
      <c r="D17" s="200">
        <f>'Qëllimi i Politikave'!I54</f>
        <v>110000</v>
      </c>
      <c r="E17" s="200">
        <f>'Qëllimi i Politikave'!L54</f>
        <v>2617662</v>
      </c>
      <c r="F17" s="323">
        <f t="shared" ref="F17" si="5">(C17+C18)-(D17+D18)-(E17+E18)</f>
        <v>0</v>
      </c>
    </row>
    <row r="18" spans="1:6" ht="19.5" customHeight="1" thickBot="1" x14ac:dyDescent="0.3">
      <c r="A18" s="322"/>
      <c r="B18" s="202" t="s">
        <v>53</v>
      </c>
      <c r="C18" s="203">
        <f>'Qëllimi i Politikave'!G54</f>
        <v>55860000</v>
      </c>
      <c r="D18" s="203">
        <f>'Qëllimi i Politikave'!J54</f>
        <v>9310000</v>
      </c>
      <c r="E18" s="203">
        <f>'Qëllimi i Politikave'!M54</f>
        <v>46550000</v>
      </c>
      <c r="F18" s="324"/>
    </row>
    <row r="19" spans="1:6" ht="32.25" customHeight="1" thickBot="1" x14ac:dyDescent="0.3">
      <c r="A19" s="206" t="s">
        <v>450</v>
      </c>
      <c r="B19" s="207"/>
      <c r="C19" s="242">
        <f>SUM(C5:C18)</f>
        <v>758959194</v>
      </c>
      <c r="D19" s="242">
        <f>SUM(D5:D18)</f>
        <v>408007888</v>
      </c>
      <c r="E19" s="242">
        <f>SUM(E5:E18)</f>
        <v>350951306</v>
      </c>
      <c r="F19" s="208"/>
    </row>
    <row r="20" spans="1:6" ht="20.25" customHeight="1" x14ac:dyDescent="0.25">
      <c r="A20" s="209" t="s">
        <v>451</v>
      </c>
      <c r="B20" s="333"/>
      <c r="C20" s="335">
        <f>C19/123</f>
        <v>6170399.9512195121</v>
      </c>
      <c r="D20" s="335">
        <f>D19/123</f>
        <v>3317137.3008130081</v>
      </c>
      <c r="E20" s="335">
        <f>E19/123</f>
        <v>2853262.650406504</v>
      </c>
      <c r="F20" s="337">
        <f>F19/124</f>
        <v>0</v>
      </c>
    </row>
    <row r="21" spans="1:6" ht="21.75" customHeight="1" thickBot="1" x14ac:dyDescent="0.3">
      <c r="A21" s="210" t="s">
        <v>459</v>
      </c>
      <c r="B21" s="334"/>
      <c r="C21" s="336"/>
      <c r="D21" s="336"/>
      <c r="E21" s="336"/>
      <c r="F21" s="338"/>
    </row>
    <row r="23" spans="1:6" x14ac:dyDescent="0.25">
      <c r="D23" s="176"/>
      <c r="E23" s="176"/>
    </row>
  </sheetData>
  <mergeCells count="22">
    <mergeCell ref="A15:A16"/>
    <mergeCell ref="F15:F16"/>
    <mergeCell ref="A17:A18"/>
    <mergeCell ref="F17:F18"/>
    <mergeCell ref="B20:B21"/>
    <mergeCell ref="C20:C21"/>
    <mergeCell ref="D20:D21"/>
    <mergeCell ref="F20:F21"/>
    <mergeCell ref="E20:E21"/>
    <mergeCell ref="A9:A10"/>
    <mergeCell ref="F9:F10"/>
    <mergeCell ref="A11:A12"/>
    <mergeCell ref="F11:F12"/>
    <mergeCell ref="A13:A14"/>
    <mergeCell ref="F13:F14"/>
    <mergeCell ref="A7:A8"/>
    <mergeCell ref="F7:F8"/>
    <mergeCell ref="A1:F1"/>
    <mergeCell ref="A2:A4"/>
    <mergeCell ref="B2:B4"/>
    <mergeCell ref="A5:A6"/>
    <mergeCell ref="F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3</vt:i4>
      </vt:variant>
      <vt:variant>
        <vt:lpstr>Named Ranges</vt:lpstr>
      </vt:variant>
      <vt:variant>
        <vt:i4>1</vt:i4>
      </vt:variant>
    </vt:vector>
  </HeadingPairs>
  <TitlesOfParts>
    <vt:vector size="7" baseType="lpstr">
      <vt:lpstr>Kosto e Planit të Veprimit</vt:lpstr>
      <vt:lpstr>Qëllimi i Politikave</vt:lpstr>
      <vt:lpstr>Nevojat Kapitale</vt:lpstr>
      <vt:lpstr>Grafiku-Kostot</vt:lpstr>
      <vt:lpstr>Grafiku-Ndarja e Kostove</vt:lpstr>
      <vt:lpstr>Grafiku-Qellimi i Politikave</vt:lpstr>
      <vt:lpstr>'Nevojat Kapitale'!_Hlk14952534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 Arapi</dc:creator>
  <cp:lastModifiedBy>Margarita Vogli</cp:lastModifiedBy>
  <cp:lastPrinted>2021-11-11T16:23:00Z</cp:lastPrinted>
  <dcterms:created xsi:type="dcterms:W3CDTF">2019-02-21T16:54:35Z</dcterms:created>
  <dcterms:modified xsi:type="dcterms:W3CDTF">2021-11-16T14:29:43Z</dcterms:modified>
</cp:coreProperties>
</file>